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7785" activeTab="0"/>
  </bookViews>
  <sheets>
    <sheet name="18级研究生" sheetId="1" r:id="rId1"/>
    <sheet name="前50%" sheetId="2" r:id="rId2"/>
  </sheets>
  <definedNames>
    <definedName name="_xlnm.Print_Area" localSheetId="0">'18级研究生'!$A$1:$O$49</definedName>
  </definedNames>
  <calcPr fullCalcOnLoad="1"/>
</workbook>
</file>

<file path=xl/sharedStrings.xml><?xml version="1.0" encoding="utf-8"?>
<sst xmlns="http://schemas.openxmlformats.org/spreadsheetml/2006/main" count="352" uniqueCount="199">
  <si>
    <t>2018级研究生学业奖学金初评汇总表</t>
  </si>
  <si>
    <t>序号</t>
  </si>
  <si>
    <t>年级</t>
  </si>
  <si>
    <t>专业</t>
  </si>
  <si>
    <t>学号</t>
  </si>
  <si>
    <t>姓名</t>
  </si>
  <si>
    <t>课程均分</t>
  </si>
  <si>
    <t>成绩比例分</t>
  </si>
  <si>
    <t>科研成果</t>
  </si>
  <si>
    <t>科研分数</t>
  </si>
  <si>
    <t>获奖情况</t>
  </si>
  <si>
    <t>竞赛分值</t>
  </si>
  <si>
    <t>科竞分数</t>
  </si>
  <si>
    <t>科竞比例分</t>
  </si>
  <si>
    <t>总分</t>
  </si>
  <si>
    <t>等级</t>
  </si>
  <si>
    <t>2018级</t>
  </si>
  <si>
    <t>广播电视</t>
  </si>
  <si>
    <t>1032011807004</t>
  </si>
  <si>
    <t>黄诗佳</t>
  </si>
  <si>
    <t>1. 论细节在悬疑电影中的表现力——以电影《看不见的客人》为例，戏剧之家，SCD
2. 后现代主义语境下的管虎电影研究，戏剧之家，SCD
3. 犯罪片中的一抹温情——电影《逍遥法外》主题分析，戏剧之家，SCD</t>
  </si>
  <si>
    <t>一等</t>
  </si>
  <si>
    <t>1032011807014</t>
  </si>
  <si>
    <t>鹿璐</t>
  </si>
  <si>
    <t>1.改革开放四十周年国产现实主义电影的性别叙事分析，戏剧之家，SCD</t>
  </si>
  <si>
    <t xml:space="preserve">1.伴，2018年“领航杯”江苏省信息技术应用能力大赛（高校组）三等奖 1/5 （4）                       
2.光影四十年，江苏省研究生“改革开放四十年校园微电影”科研创新大赛纪录片竞赛单元三等奖 3/5（6）
</t>
  </si>
  <si>
    <t>1032011807028</t>
  </si>
  <si>
    <t>裴雨晴</t>
  </si>
  <si>
    <t>1.从拉康镜像理论解析电影《你好，之华》，戏剧之家，SCD</t>
  </si>
  <si>
    <t>1.无声的呼唤，江苏省研究生“改革开放四十年校园微电影”科研创新实践大赛剧情片竞赛单元二等奖 3/5 （8）</t>
  </si>
  <si>
    <t>1032011807040</t>
  </si>
  <si>
    <t>刘婷</t>
  </si>
  <si>
    <t>1.中国古装片的发展研究，戏剧之家，SCD
2.电影《芳华》的叙事特征分析，戏剧之家，SCD</t>
  </si>
  <si>
    <t>二等</t>
  </si>
  <si>
    <t>1032011807018</t>
  </si>
  <si>
    <t>郝梦煜</t>
  </si>
  <si>
    <t>1.关于广播电视专业人才发展定位－以播音主持专业为例，戏剧之家，SCD
2.融媒体时代下媒体从业者的创新分析，戏剧之家，SCD</t>
  </si>
  <si>
    <t>1032011807033</t>
  </si>
  <si>
    <t>陶钰</t>
  </si>
  <si>
    <t>1.改革开放四十年国产主旋律电影叙事主题发展流变研究，戏剧之家，SCD
2.纪录片真实性与客观性探讨，青年文学家，一般期刊</t>
  </si>
  <si>
    <t>1032011807030</t>
  </si>
  <si>
    <t>郑丘成</t>
  </si>
  <si>
    <t>1.予你所有，与爱同行，第11届全国大学生广告艺术大赛江苏赛区三等奖 3/5 （2）
2.徐州地铁，江苏省研究生“改革开放四十年校园微电影”科研创新实践大赛纪录片竞赛单元二等奖 2/10 （12）
3.黄金时代四十年，江苏省研究生“改革开放四十年校园微电影”科研创新大赛纪录片竞赛单元二等奖 2/10 （12）</t>
  </si>
  <si>
    <t>1032011807011</t>
  </si>
  <si>
    <t>厉业强</t>
  </si>
  <si>
    <t>1.论文艺电影中方言的运用技巧，戏剧之家，SCD</t>
  </si>
  <si>
    <t xml:space="preserve">1.小迷糊之速配男神，第十一届大广赛江苏赛区优秀奖4/4（0.5）
</t>
  </si>
  <si>
    <t>1032011807008</t>
  </si>
  <si>
    <t>乔小桐</t>
  </si>
  <si>
    <t>1.《航拍中国第二季》的艺术特色分析，大众文艺：学术版，SCD</t>
  </si>
  <si>
    <t>1032011807019</t>
  </si>
  <si>
    <t>王千里</t>
  </si>
  <si>
    <t>1.浅析医疗题材纪录片《人间世2》的影像力量，大众文艺，SCD</t>
  </si>
  <si>
    <t>1032011807005</t>
  </si>
  <si>
    <t>马秋齐</t>
  </si>
  <si>
    <t>1.浅析“新概念”印度电影的艺术特色及对国产电影的启发，大众文艺：学术版，SCD</t>
  </si>
  <si>
    <t>1032011807036</t>
  </si>
  <si>
    <t>徐露露</t>
  </si>
  <si>
    <t>1.印度现实主义电影的人文关怀——《以小萝莉的猴神大叔》为例，戏剧之家，SCD</t>
  </si>
  <si>
    <t>1.小迷糊之速配男神，2019年第十一届全国大学生广告艺术大赛省级优秀奖 1/4（2）</t>
  </si>
  <si>
    <t>1032011807023</t>
  </si>
  <si>
    <t>徐紫嫣</t>
  </si>
  <si>
    <t>1.台湾新电影运动的影响与反思，戏剧之家，SCD</t>
  </si>
  <si>
    <t>1032011807026</t>
  </si>
  <si>
    <t>倪鑫</t>
  </si>
  <si>
    <t>1.《影》：水墨风格下的阴阳美学，戏剧之家，SCD</t>
  </si>
  <si>
    <t xml:space="preserve">1.小迷糊之速配男神，2019年第十一届全国大学生广告艺术大赛江苏赛区优秀奖 2/4（1.5）                              </t>
  </si>
  <si>
    <t>1032011807009</t>
  </si>
  <si>
    <t>端木令曦</t>
  </si>
  <si>
    <t>1.关于诗意纪录片的探求，戏剧之家，SCD</t>
  </si>
  <si>
    <t>1032011807029</t>
  </si>
  <si>
    <t>于姗姗</t>
  </si>
  <si>
    <t>1.自相矛盾的人生——《无双》的叙事结构分析，戏剧之家，SCD</t>
  </si>
  <si>
    <t>1032011807020</t>
  </si>
  <si>
    <t>赵泽华</t>
  </si>
  <si>
    <t>1.网络纪录片的创新与发展策略，大众文艺：学术版，SCD</t>
  </si>
  <si>
    <t>1032011807024</t>
  </si>
  <si>
    <t>郭倩</t>
  </si>
  <si>
    <t>1.观察类综艺节目的创新发展之道——以《妻子的浪漫旅行》为例，戏剧之家，SCD</t>
  </si>
  <si>
    <t>1032011807034</t>
  </si>
  <si>
    <t>周默</t>
  </si>
  <si>
    <t>1. 侯孝贤和贾樟柯导演的艺术风格对比分析——以《童年往事》和《山河故人》为例，戏剧之家，SCD</t>
  </si>
  <si>
    <t>1032011807021</t>
  </si>
  <si>
    <t>于越</t>
  </si>
  <si>
    <t>1.当前国产喜剧电影发展的经验与问题所在，戏剧之家，SCD</t>
  </si>
  <si>
    <t>1032011807012</t>
  </si>
  <si>
    <t>杨倩文</t>
  </si>
  <si>
    <t>1.论张艺谋电影的空间叙事，戏剧之家，SCD</t>
  </si>
  <si>
    <t>1032011807031</t>
  </si>
  <si>
    <t>冯欣</t>
  </si>
  <si>
    <t>1.让笑更有品味和内涵：浅淡当下中国喜剧电影发展现状与前景，戏剧之家，SCD</t>
  </si>
  <si>
    <t>1032011807025</t>
  </si>
  <si>
    <t>杜依涵</t>
  </si>
  <si>
    <t>1.论演员对角色的塑造——以电影作品《流浪地球》为例，戏剧之家，SCD</t>
  </si>
  <si>
    <t>1032011807013</t>
  </si>
  <si>
    <t>孙杰</t>
  </si>
  <si>
    <t>1.当代综艺节目的文化价值导向--以《向往的生活》为例，大众文艺，SCD</t>
  </si>
  <si>
    <t>1032011807027</t>
  </si>
  <si>
    <t>崔倩</t>
  </si>
  <si>
    <t>1.浅析我国小成本电影的发展——《提着心吊着胆》为例，戏剧之家，SCD</t>
  </si>
  <si>
    <t>1032011807010</t>
  </si>
  <si>
    <t>凌耀</t>
  </si>
  <si>
    <t>1.论纪录片真实性、客观性的作用，戏剧之家，SCD</t>
  </si>
  <si>
    <t>1032011807015</t>
  </si>
  <si>
    <t>张家新</t>
  </si>
  <si>
    <t>1.坚守喜剧精神内核——当代喜剧电影研究 ，戏剧之家，SCD</t>
  </si>
  <si>
    <t>1032011807016</t>
  </si>
  <si>
    <t>张越琦</t>
  </si>
  <si>
    <t>1.从近五年中国纪录片的创作中看新时代艺术的新使命新境界，青年文学家，一般期刊</t>
  </si>
  <si>
    <t>1032011807038</t>
  </si>
  <si>
    <t>张斯橙</t>
  </si>
  <si>
    <r>
      <t>1.</t>
    </r>
    <r>
      <rPr>
        <sz val="10"/>
        <color indexed="8"/>
        <rFont val="宋体"/>
        <family val="0"/>
      </rPr>
      <t>无声的呼唤，江苏省研究生</t>
    </r>
    <r>
      <rPr>
        <sz val="10"/>
        <color indexed="8"/>
        <rFont val="Arial"/>
        <family val="2"/>
      </rPr>
      <t>“</t>
    </r>
    <r>
      <rPr>
        <sz val="10"/>
        <color indexed="8"/>
        <rFont val="宋体"/>
        <family val="0"/>
      </rPr>
      <t>改革开放四十年校园微电影</t>
    </r>
    <r>
      <rPr>
        <sz val="10"/>
        <color indexed="8"/>
        <rFont val="Arial"/>
        <family val="2"/>
      </rPr>
      <t>”</t>
    </r>
    <r>
      <rPr>
        <sz val="10"/>
        <color indexed="8"/>
        <rFont val="宋体"/>
        <family val="0"/>
      </rPr>
      <t>科研创新实践大赛剧情片竞赛单元二等奖</t>
    </r>
    <r>
      <rPr>
        <sz val="10"/>
        <color indexed="8"/>
        <rFont val="Arial"/>
        <family val="2"/>
      </rPr>
      <t xml:space="preserve"> 2/5 </t>
    </r>
    <r>
      <rPr>
        <sz val="10"/>
        <color indexed="8"/>
        <rFont val="宋体"/>
        <family val="0"/>
      </rPr>
      <t>（</t>
    </r>
    <r>
      <rPr>
        <sz val="10"/>
        <color indexed="8"/>
        <rFont val="Arial"/>
        <family val="2"/>
      </rPr>
      <t>12</t>
    </r>
    <r>
      <rPr>
        <sz val="10"/>
        <color indexed="8"/>
        <rFont val="宋体"/>
        <family val="0"/>
      </rPr>
      <t>）</t>
    </r>
  </si>
  <si>
    <t>1032011807039</t>
  </si>
  <si>
    <t>方宇飞</t>
  </si>
  <si>
    <t>1.纪录片与真人秀类型融合探究——以纪实性真人秀节目《奇遇人生》为例，传播力研究，一般期刊</t>
  </si>
  <si>
    <t>1032011807032</t>
  </si>
  <si>
    <t>吴永健</t>
  </si>
  <si>
    <t xml:space="preserve">1.伴，2018年“领航杯”江苏省信息技术应用能力大赛（高校组）三等奖 2/5 （3）                       </t>
  </si>
  <si>
    <t>1032011807042</t>
  </si>
  <si>
    <t>潘润</t>
  </si>
  <si>
    <t>三等</t>
  </si>
  <si>
    <t>1032011807007</t>
  </si>
  <si>
    <t>路茗贺</t>
  </si>
  <si>
    <t>1032011807041</t>
  </si>
  <si>
    <t>贾琦</t>
  </si>
  <si>
    <t>1032011807035</t>
  </si>
  <si>
    <t xml:space="preserve">董威 </t>
  </si>
  <si>
    <t>1032011807017</t>
  </si>
  <si>
    <t>刘瀚铭</t>
  </si>
  <si>
    <t>1032011807006</t>
  </si>
  <si>
    <t>陈牧晨</t>
  </si>
  <si>
    <t>1032011807043</t>
  </si>
  <si>
    <t>魏平</t>
  </si>
  <si>
    <t>1032011807022</t>
  </si>
  <si>
    <t>鲁钦正</t>
  </si>
  <si>
    <t>1.电影《北方一片苍茫》的魔幻现实主义特征与现实意义探析，戏剧之家，SCD</t>
  </si>
  <si>
    <t>1.无声的呼唤，第二届全国大学生公益微电影大赛优秀作品奖 1/11 （8）                                                
2.我希望，中国·徐州第五届“金紫薇奖”网络公益短片暨微电影大赛剧情短片类“优秀作品奖”4/4（0.5）  
3.黄金时代四十年，江苏省研究生“改革开放四十年校园微电影”科研创新大赛纪录片竞赛单元二等奖 4/10（4）
4.徐州地铁，江苏省研究生“改革开放四十年校园微电影”科研创新大赛纪录片竞赛单元二等奖 4/10（4）
5.遇见薇婷，遇见美，第十一届全国大学生广告艺术大赛江苏赛区视频广告三等奖 4/4（1）
6.无声的呼唤，江苏省研究生“改革开放四十年校园微电影”科研创新实践大赛剧情片竞赛单元二等奖 1/5 （16）</t>
  </si>
  <si>
    <t>艺术设计</t>
  </si>
  <si>
    <t>1032011807052</t>
  </si>
  <si>
    <t>孙洁</t>
  </si>
  <si>
    <t>1.从设计事理学角度探析博物馆文创产品设计，大众文艺：学术版，SCD
2.故宫博物院文化传播的“文艺大众化”研究——基于马克思主义文艺理论 ，大众文艺：学术版，SCD</t>
  </si>
  <si>
    <t>1.长大了也要记挂父母，第11届全国大学生广告艺术大赛江苏赛区三等奖 1/1（10）
2.探歌：定义年轻，第11届全国大学生广告艺术大赛江苏赛区优秀奖 1/1（5）
3.放肆探，放声歌，第11届全国大学生广告艺术大赛全国赛区优秀奖 1/2（12）</t>
  </si>
  <si>
    <t>1032011807050</t>
  </si>
  <si>
    <t>吴旻昊</t>
  </si>
  <si>
    <t>1. 亚文化视角下的二次元广告研究，大众文艺，SCD</t>
  </si>
  <si>
    <t>1. 广大空间 大有可为，2019年第十一届全国大学生广告艺术大赛江苏赛区三等奖  2/2（4）
2.我们的配合，天衣无缝，2019年第十一届全国大学生广告艺术大赛江苏赛区二等奖  2/2（8）
3.潮酷IN象，2019年第十一届全国大学生广告艺术大赛江苏赛区一等奖  2/2（12）
4.Always King，2019年第十一届全国大学生广告艺术大赛江苏赛区一等奖  2/2（12）</t>
  </si>
  <si>
    <t>1032011807055</t>
  </si>
  <si>
    <t>潘崎铭</t>
  </si>
  <si>
    <t>1.从《国家宝藏》看文博类品牌传播和文化传承 ，戏剧之家，SCD
2.内生广告时代的强势启幕及未来发展，东南传播，SCD</t>
  </si>
  <si>
    <t>1.天然出彩，第11届全国大学生广告艺术大赛江苏赛区优秀奖 1/3（2.5）</t>
  </si>
  <si>
    <t>1032011807054</t>
  </si>
  <si>
    <t>李婷</t>
  </si>
  <si>
    <t>1.文化旅游产品创意设计存在的问题及对策分析—以孔子文化为例，大众文艺，SCD</t>
  </si>
  <si>
    <t>1.放肆探，放声歌，第11届全国大学生广告艺术大赛国家优秀奖 2/2（8）
2.探索路，自由歌，第11届全国大学生广告艺术大赛江苏赛区三等奖 1/1（10）</t>
  </si>
  <si>
    <t>1032011807053</t>
  </si>
  <si>
    <t>王飞</t>
  </si>
  <si>
    <t>1.故宫文创设计：消费者主体作用的体现 ，大众文艺，SCD</t>
  </si>
  <si>
    <t>1.当你老了，第11届全国大学生广告艺术大赛江苏赛区优秀奖，1/1（5）</t>
  </si>
  <si>
    <t>1032011807051</t>
  </si>
  <si>
    <t>王京</t>
  </si>
  <si>
    <t>1.新媒体语境下手机摄影的发展现状分析,大众文艺：学术版，SCD</t>
  </si>
  <si>
    <t>1.天然出彩，第11届全国大学生广告艺术大赛江苏赛区优秀奖 3/3（1）</t>
  </si>
  <si>
    <t>戏剧与影视学</t>
  </si>
  <si>
    <t>1032011707047</t>
  </si>
  <si>
    <t>刘旭昶</t>
  </si>
  <si>
    <t>1.电影《江湖儿女》中对贾樟柯电影符号语言的继承与延续，戏剧之家，SCD
2.《狗十三》：青春片中流量效应的反噬与现实主义的回归，电影评介，核心期刊</t>
  </si>
  <si>
    <t>1032011807046</t>
  </si>
  <si>
    <t>杨海潮</t>
  </si>
  <si>
    <t>1.融媒体时代下媒介融合的现状及发展策略研究，戏剧之家，SCD
2.纪录片《人生一串》的创作特征分析，大众文艺，SCD</t>
  </si>
  <si>
    <t>1032011807044</t>
  </si>
  <si>
    <t>肖楠</t>
  </si>
  <si>
    <t>1.诗意化纪录片的现实主义思考——以《持摄影机的人》为例，戏剧之家，SCD
2.于细微处见温情——央视《走基层.蹲点日记》的价值建构与叙事话语分析，大众文艺，SCD</t>
  </si>
  <si>
    <t xml:space="preserve">
</t>
  </si>
  <si>
    <t>1032011807045</t>
  </si>
  <si>
    <t>任灵秀</t>
  </si>
  <si>
    <t>1.从《大闹天宫》看国产动画的美学特质，戏剧之家，SCD</t>
  </si>
  <si>
    <t>1032011807047</t>
  </si>
  <si>
    <t>丁聪</t>
  </si>
  <si>
    <t>1.改革开放以来国产城市喜剧电影的创作研究，戏剧之家，SCD</t>
  </si>
  <si>
    <t>1032011807048</t>
  </si>
  <si>
    <t>仇文池</t>
  </si>
  <si>
    <t>1.光影四十年，江苏省研究生“改革开放四十年校园微电影”科研创新大赛纪录片竞赛单元三等奖 4/5（3）</t>
  </si>
  <si>
    <r>
      <t>201</t>
    </r>
    <r>
      <rPr>
        <sz val="10"/>
        <rFont val="宋体"/>
        <family val="0"/>
      </rPr>
      <t>8</t>
    </r>
    <r>
      <rPr>
        <sz val="10"/>
        <rFont val="宋体"/>
        <family val="0"/>
      </rPr>
      <t>级</t>
    </r>
  </si>
  <si>
    <t>公共管理</t>
  </si>
  <si>
    <t>徐婕妤</t>
  </si>
  <si>
    <t>1.新武侠电影中的美学转向——以张艺谋《影》为例，戏剧之家，SCD
2.互联网环境下公共危机事件传播新转向，今传媒，SCD</t>
  </si>
  <si>
    <t>1.Always King，2019年第十一届全国大学生广告艺术大赛江苏赛区一等奖 1/2（18）
2.潮酷IN象，2019年第十一届全国大学生广告艺术大赛江苏赛区一等奖 1/2（18）
3.我们的配合，天衣无缝，2019年第十一届全国大学生广告艺术大赛江苏赛区二等奖 1/2（12）
4.广大空间 大有可为，2019年第十一届全国大学生广告艺术大赛江苏赛区三等奖 1/2（6）</t>
  </si>
  <si>
    <r>
      <t>20</t>
    </r>
    <r>
      <rPr>
        <sz val="10"/>
        <rFont val="宋体"/>
        <family val="0"/>
      </rPr>
      <t>18</t>
    </r>
    <r>
      <rPr>
        <sz val="10"/>
        <rFont val="宋体"/>
        <family val="0"/>
      </rPr>
      <t>级</t>
    </r>
  </si>
  <si>
    <t>张晨羿</t>
  </si>
  <si>
    <t>1.AI背景下县级媒体创新融合发展的策略与思考——以邳州广电为例，大众文艺：学术版，SCD
2.媒介融合背景下媒体企业文化的构建，大众文艺：学术版，SCD</t>
  </si>
  <si>
    <t>1.天然出彩，2019年第十一届全国大学生广告艺术大赛江苏赛区优秀奖 2/3（1.5）</t>
  </si>
  <si>
    <t>陈琛</t>
  </si>
  <si>
    <t>是否前50%</t>
  </si>
  <si>
    <t>是&gt;=84.44</t>
  </si>
  <si>
    <t>缓考降
为三等</t>
  </si>
  <si>
    <t>否&lt;90.6</t>
  </si>
  <si>
    <r>
      <t>是&gt;</t>
    </r>
    <r>
      <rPr>
        <sz val="10"/>
        <color indexed="8"/>
        <rFont val="宋体"/>
        <family val="0"/>
      </rPr>
      <t>=90.6</t>
    </r>
  </si>
  <si>
    <t>二等</t>
  </si>
  <si>
    <t>一等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</si>
</sst>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_);[Red]\(0\)"/>
  </numFmts>
  <fonts count="58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2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2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b/>
      <sz val="10"/>
      <name val="Calibri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  <font>
      <sz val="10"/>
      <color theme="1"/>
      <name val="Arial"/>
      <family val="2"/>
    </font>
    <font>
      <sz val="10"/>
      <color rgb="FFFF0000"/>
      <name val="Calibri"/>
      <family val="0"/>
    </font>
    <font>
      <b/>
      <sz val="22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9" fillId="0" borderId="0">
      <alignment vertical="center"/>
      <protection/>
    </xf>
    <xf numFmtId="0" fontId="5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7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9" xfId="41" applyNumberFormat="1" applyFont="1" applyBorder="1" applyAlignment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 wrapText="1"/>
    </xf>
    <xf numFmtId="176" fontId="2" fillId="0" borderId="9" xfId="41" applyNumberFormat="1" applyFont="1" applyBorder="1" applyAlignment="1">
      <alignment horizontal="center" vertical="center" wrapText="1"/>
      <protection/>
    </xf>
    <xf numFmtId="0" fontId="3" fillId="33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51" fillId="0" borderId="9" xfId="0" applyNumberFormat="1" applyFont="1" applyFill="1" applyBorder="1" applyAlignment="1">
      <alignment horizontal="center" vertical="center"/>
    </xf>
    <xf numFmtId="178" fontId="51" fillId="0" borderId="9" xfId="0" applyNumberFormat="1" applyFont="1" applyFill="1" applyBorder="1" applyAlignment="1">
      <alignment horizontal="center" vertical="center"/>
    </xf>
    <xf numFmtId="176" fontId="51" fillId="33" borderId="9" xfId="0" applyNumberFormat="1" applyFont="1" applyFill="1" applyBorder="1" applyAlignment="1">
      <alignment horizontal="center" vertical="center"/>
    </xf>
    <xf numFmtId="0" fontId="3" fillId="34" borderId="9" xfId="0" applyFont="1" applyFill="1" applyBorder="1" applyAlignment="1">
      <alignment horizontal="center" vertical="center"/>
    </xf>
    <xf numFmtId="176" fontId="4" fillId="34" borderId="9" xfId="0" applyNumberFormat="1" applyFont="1" applyFill="1" applyBorder="1" applyAlignment="1">
      <alignment horizontal="center" vertical="center"/>
    </xf>
    <xf numFmtId="178" fontId="4" fillId="34" borderId="9" xfId="0" applyNumberFormat="1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/>
    </xf>
    <xf numFmtId="49" fontId="3" fillId="0" borderId="9" xfId="0" applyNumberFormat="1" applyFont="1" applyBorder="1" applyAlignment="1">
      <alignment vertical="center"/>
    </xf>
    <xf numFmtId="178" fontId="51" fillId="33" borderId="9" xfId="0" applyNumberFormat="1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49" fontId="3" fillId="33" borderId="9" xfId="0" applyNumberFormat="1" applyFont="1" applyFill="1" applyBorder="1" applyAlignment="1">
      <alignment horizontal="left" vertical="center" wrapText="1"/>
    </xf>
    <xf numFmtId="49" fontId="3" fillId="33" borderId="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0" fillId="5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50" fillId="0" borderId="9" xfId="0" applyNumberFormat="1" applyFont="1" applyBorder="1" applyAlignment="1">
      <alignment horizontal="center" vertical="center"/>
    </xf>
    <xf numFmtId="178" fontId="50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179" fontId="3" fillId="33" borderId="9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176" fontId="52" fillId="0" borderId="9" xfId="0" applyNumberFormat="1" applyFont="1" applyFill="1" applyBorder="1" applyAlignment="1">
      <alignment horizontal="center" vertical="center" wrapText="1"/>
    </xf>
    <xf numFmtId="177" fontId="5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6" fontId="3" fillId="33" borderId="9" xfId="0" applyNumberFormat="1" applyFont="1" applyFill="1" applyBorder="1" applyAlignment="1">
      <alignment horizontal="center" vertical="center"/>
    </xf>
    <xf numFmtId="176" fontId="53" fillId="33" borderId="9" xfId="0" applyNumberFormat="1" applyFont="1" applyFill="1" applyBorder="1" applyAlignment="1">
      <alignment horizontal="center" vertical="center"/>
    </xf>
    <xf numFmtId="0" fontId="54" fillId="33" borderId="9" xfId="0" applyFont="1" applyFill="1" applyBorder="1" applyAlignment="1">
      <alignment horizontal="left" vertical="center" wrapText="1"/>
    </xf>
    <xf numFmtId="0" fontId="54" fillId="0" borderId="9" xfId="0" applyFont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left" vertical="center" wrapText="1"/>
    </xf>
    <xf numFmtId="176" fontId="54" fillId="33" borderId="9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horizontal="center" vertical="center"/>
    </xf>
    <xf numFmtId="0" fontId="55" fillId="34" borderId="9" xfId="0" applyFont="1" applyFill="1" applyBorder="1" applyAlignment="1">
      <alignment horizontal="left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50" fillId="34" borderId="9" xfId="0" applyFont="1" applyFill="1" applyBorder="1" applyAlignment="1">
      <alignment horizontal="left" vertical="center" wrapText="1"/>
    </xf>
    <xf numFmtId="0" fontId="50" fillId="34" borderId="9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177" fontId="3" fillId="33" borderId="9" xfId="0" applyNumberFormat="1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left" vertical="center" wrapText="1"/>
    </xf>
    <xf numFmtId="0" fontId="50" fillId="34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9" xfId="0" applyFont="1" applyFill="1" applyBorder="1" applyAlignment="1" quotePrefix="1">
      <alignment horizontal="left" vertical="center"/>
    </xf>
    <xf numFmtId="0" fontId="3" fillId="35" borderId="9" xfId="0" applyFont="1" applyFill="1" applyBorder="1" applyAlignment="1" quotePrefix="1">
      <alignment horizontal="left" vertical="center"/>
    </xf>
    <xf numFmtId="49" fontId="3" fillId="35" borderId="9" xfId="0" applyNumberFormat="1" applyFont="1" applyFill="1" applyBorder="1" applyAlignment="1" quotePrefix="1">
      <alignment horizontal="left" vertical="center" wrapText="1"/>
    </xf>
    <xf numFmtId="49" fontId="3" fillId="35" borderId="9" xfId="0" applyNumberFormat="1" applyFont="1" applyFill="1" applyBorder="1" applyAlignment="1" quotePrefix="1">
      <alignment horizontal="center" vertical="center"/>
    </xf>
    <xf numFmtId="0" fontId="3" fillId="0" borderId="9" xfId="0" applyFont="1" applyBorder="1" applyAlignment="1" quotePrefix="1">
      <alignment horizontal="center" vertical="center"/>
    </xf>
    <xf numFmtId="176" fontId="51" fillId="36" borderId="9" xfId="0" applyNumberFormat="1" applyFont="1" applyFill="1" applyBorder="1" applyAlignment="1">
      <alignment horizontal="center" vertical="center"/>
    </xf>
    <xf numFmtId="178" fontId="29" fillId="0" borderId="9" xfId="0" applyNumberFormat="1" applyFont="1" applyFill="1" applyBorder="1" applyAlignment="1">
      <alignment horizontal="center" vertical="center" wrapText="1"/>
    </xf>
    <xf numFmtId="178" fontId="51" fillId="33" borderId="9" xfId="0" applyNumberFormat="1" applyFont="1" applyFill="1" applyBorder="1" applyAlignment="1">
      <alignment horizontal="center" vertical="center"/>
    </xf>
    <xf numFmtId="178" fontId="51" fillId="33" borderId="9" xfId="0" applyNumberFormat="1" applyFont="1" applyFill="1" applyBorder="1" applyAlignment="1">
      <alignment horizontal="center" vertical="center" wrapText="1"/>
    </xf>
    <xf numFmtId="178" fontId="51" fillId="36" borderId="9" xfId="0" applyNumberFormat="1" applyFont="1" applyFill="1" applyBorder="1" applyAlignment="1">
      <alignment horizontal="center" vertical="center"/>
    </xf>
    <xf numFmtId="177" fontId="3" fillId="33" borderId="9" xfId="0" applyNumberFormat="1" applyFont="1" applyFill="1" applyBorder="1" applyAlignment="1">
      <alignment horizontal="center" vertical="center"/>
    </xf>
    <xf numFmtId="176" fontId="53" fillId="33" borderId="9" xfId="0" applyNumberFormat="1" applyFont="1" applyFill="1" applyBorder="1" applyAlignment="1">
      <alignment horizontal="center" vertical="center"/>
    </xf>
    <xf numFmtId="49" fontId="57" fillId="0" borderId="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866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tabSelected="1" zoomScale="75" zoomScaleNormal="75" zoomScaleSheetLayoutView="100" zoomScalePageLayoutView="0" workbookViewId="0" topLeftCell="A1">
      <selection activeCell="F54" sqref="F54"/>
    </sheetView>
  </sheetViews>
  <sheetFormatPr defaultColWidth="8.75390625" defaultRowHeight="14.25"/>
  <cols>
    <col min="1" max="1" width="5.625" style="4" customWidth="1"/>
    <col min="2" max="3" width="12.125" style="4" customWidth="1"/>
    <col min="4" max="4" width="14.00390625" style="5" customWidth="1"/>
    <col min="5" max="5" width="10.625" style="0" customWidth="1"/>
    <col min="6" max="8" width="10.625" style="6" customWidth="1"/>
    <col min="9" max="9" width="43.375" style="7" customWidth="1"/>
    <col min="10" max="10" width="6.75390625" style="4" customWidth="1"/>
    <col min="11" max="11" width="42.50390625" style="7" customWidth="1"/>
    <col min="12" max="13" width="6.25390625" style="8" customWidth="1"/>
    <col min="14" max="14" width="8.875" style="9" customWidth="1"/>
    <col min="15" max="15" width="7.25390625" style="10" customWidth="1"/>
    <col min="16" max="16" width="10.125" style="10" customWidth="1"/>
  </cols>
  <sheetData>
    <row r="1" spans="1:16" ht="54" customHeight="1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 s="1" customFormat="1" ht="63.75" customHeight="1">
      <c r="A2" s="11" t="s">
        <v>1</v>
      </c>
      <c r="B2" s="12" t="s">
        <v>2</v>
      </c>
      <c r="C2" s="13" t="s">
        <v>3</v>
      </c>
      <c r="D2" s="12" t="s">
        <v>4</v>
      </c>
      <c r="E2" s="12" t="s">
        <v>5</v>
      </c>
      <c r="F2" s="14" t="s">
        <v>6</v>
      </c>
      <c r="G2" s="14" t="s">
        <v>192</v>
      </c>
      <c r="H2" s="14" t="s">
        <v>7</v>
      </c>
      <c r="I2" s="13" t="s">
        <v>8</v>
      </c>
      <c r="J2" s="13" t="s">
        <v>9</v>
      </c>
      <c r="K2" s="13" t="s">
        <v>10</v>
      </c>
      <c r="L2" s="40" t="s">
        <v>11</v>
      </c>
      <c r="M2" s="40" t="s">
        <v>12</v>
      </c>
      <c r="N2" s="41" t="s">
        <v>13</v>
      </c>
      <c r="O2" s="42" t="s">
        <v>14</v>
      </c>
      <c r="P2" s="42" t="s">
        <v>15</v>
      </c>
    </row>
    <row r="3" spans="1:16" ht="76.5" customHeight="1">
      <c r="A3" s="31">
        <v>1</v>
      </c>
      <c r="B3" s="32" t="s">
        <v>16</v>
      </c>
      <c r="C3" s="33" t="s">
        <v>162</v>
      </c>
      <c r="D3" s="69" t="s">
        <v>163</v>
      </c>
      <c r="E3" s="32" t="s">
        <v>164</v>
      </c>
      <c r="F3" s="35">
        <v>87.44</v>
      </c>
      <c r="G3" s="71" t="s">
        <v>193</v>
      </c>
      <c r="H3" s="21">
        <f>F3*0.4</f>
        <v>34.976</v>
      </c>
      <c r="I3" s="57" t="s">
        <v>165</v>
      </c>
      <c r="J3" s="58">
        <v>60</v>
      </c>
      <c r="K3" s="59"/>
      <c r="L3" s="56"/>
      <c r="M3" s="15">
        <f aca="true" t="shared" si="0" ref="M3:M15">J3+L3</f>
        <v>60</v>
      </c>
      <c r="N3" s="46">
        <f aca="true" t="shared" si="1" ref="N3:N15">M3*0.6</f>
        <v>36</v>
      </c>
      <c r="O3" s="60">
        <f aca="true" t="shared" si="2" ref="O3:O15">H3+N3</f>
        <v>70.976</v>
      </c>
      <c r="P3" s="47" t="s">
        <v>21</v>
      </c>
    </row>
    <row r="4" spans="1:16" ht="80.25" customHeight="1">
      <c r="A4" s="31">
        <v>2</v>
      </c>
      <c r="B4" s="16" t="s">
        <v>16</v>
      </c>
      <c r="C4" s="17" t="s">
        <v>17</v>
      </c>
      <c r="D4" s="65" t="s">
        <v>18</v>
      </c>
      <c r="E4" s="18" t="s">
        <v>19</v>
      </c>
      <c r="F4" s="19">
        <v>86.44</v>
      </c>
      <c r="G4" s="71" t="s">
        <v>193</v>
      </c>
      <c r="H4" s="21">
        <f>SUM(F4*0.4)</f>
        <v>34.576</v>
      </c>
      <c r="I4" s="43" t="s">
        <v>20</v>
      </c>
      <c r="J4" s="44">
        <v>60</v>
      </c>
      <c r="K4" s="43"/>
      <c r="L4" s="45"/>
      <c r="M4" s="15">
        <f t="shared" si="0"/>
        <v>60</v>
      </c>
      <c r="N4" s="46">
        <f t="shared" si="1"/>
        <v>36</v>
      </c>
      <c r="O4" s="46">
        <f t="shared" si="2"/>
        <v>70.576</v>
      </c>
      <c r="P4" s="47" t="s">
        <v>21</v>
      </c>
    </row>
    <row r="5" spans="1:16" ht="57" customHeight="1">
      <c r="A5" s="31">
        <v>3</v>
      </c>
      <c r="B5" s="32" t="s">
        <v>16</v>
      </c>
      <c r="C5" s="33" t="s">
        <v>162</v>
      </c>
      <c r="D5" s="69" t="s">
        <v>166</v>
      </c>
      <c r="E5" s="32" t="s">
        <v>167</v>
      </c>
      <c r="F5" s="35">
        <v>87.33</v>
      </c>
      <c r="G5" s="71" t="s">
        <v>193</v>
      </c>
      <c r="H5" s="21">
        <f>F5*0.4</f>
        <v>34.932</v>
      </c>
      <c r="I5" s="57" t="s">
        <v>168</v>
      </c>
      <c r="J5" s="58">
        <v>40</v>
      </c>
      <c r="K5" s="61"/>
      <c r="L5" s="45"/>
      <c r="M5" s="15">
        <f t="shared" si="0"/>
        <v>40</v>
      </c>
      <c r="N5" s="46">
        <f t="shared" si="1"/>
        <v>24</v>
      </c>
      <c r="O5" s="60">
        <f t="shared" si="2"/>
        <v>58.932</v>
      </c>
      <c r="P5" s="47" t="s">
        <v>21</v>
      </c>
    </row>
    <row r="6" spans="1:16" ht="64.5" customHeight="1">
      <c r="A6" s="31">
        <v>4</v>
      </c>
      <c r="B6" s="32" t="s">
        <v>16</v>
      </c>
      <c r="C6" s="33" t="s">
        <v>162</v>
      </c>
      <c r="D6" s="69" t="s">
        <v>169</v>
      </c>
      <c r="E6" s="32" t="s">
        <v>170</v>
      </c>
      <c r="F6" s="35">
        <v>85.11</v>
      </c>
      <c r="G6" s="71" t="s">
        <v>193</v>
      </c>
      <c r="H6" s="21">
        <f>F6*0.4</f>
        <v>34.044000000000004</v>
      </c>
      <c r="I6" s="57" t="s">
        <v>171</v>
      </c>
      <c r="J6" s="58">
        <v>40</v>
      </c>
      <c r="K6" s="62" t="s">
        <v>172</v>
      </c>
      <c r="L6" s="45"/>
      <c r="M6" s="15">
        <f t="shared" si="0"/>
        <v>40</v>
      </c>
      <c r="N6" s="46">
        <f t="shared" si="1"/>
        <v>24</v>
      </c>
      <c r="O6" s="60">
        <f t="shared" si="2"/>
        <v>58.044000000000004</v>
      </c>
      <c r="P6" s="47" t="s">
        <v>21</v>
      </c>
    </row>
    <row r="7" spans="1:16" ht="42.75" customHeight="1">
      <c r="A7" s="31">
        <v>5</v>
      </c>
      <c r="B7" s="16" t="s">
        <v>16</v>
      </c>
      <c r="C7" s="17" t="s">
        <v>17</v>
      </c>
      <c r="D7" s="65" t="s">
        <v>30</v>
      </c>
      <c r="E7" s="18" t="s">
        <v>31</v>
      </c>
      <c r="F7" s="19">
        <v>82.89</v>
      </c>
      <c r="G7" s="20"/>
      <c r="H7" s="21">
        <f aca="true" t="shared" si="3" ref="H7:H13">SUM(F7*0.4)</f>
        <v>33.156</v>
      </c>
      <c r="I7" s="43" t="s">
        <v>32</v>
      </c>
      <c r="J7" s="44">
        <v>40</v>
      </c>
      <c r="K7" s="43"/>
      <c r="L7" s="45"/>
      <c r="M7" s="15">
        <f t="shared" si="0"/>
        <v>40</v>
      </c>
      <c r="N7" s="46">
        <f t="shared" si="1"/>
        <v>24</v>
      </c>
      <c r="O7" s="46">
        <f t="shared" si="2"/>
        <v>57.156</v>
      </c>
      <c r="P7" s="52" t="s">
        <v>33</v>
      </c>
    </row>
    <row r="8" spans="1:16" ht="60" customHeight="1">
      <c r="A8" s="31">
        <v>6</v>
      </c>
      <c r="B8" s="16" t="s">
        <v>16</v>
      </c>
      <c r="C8" s="17" t="s">
        <v>17</v>
      </c>
      <c r="D8" s="65" t="s">
        <v>34</v>
      </c>
      <c r="E8" s="18" t="s">
        <v>35</v>
      </c>
      <c r="F8" s="19">
        <v>81.78</v>
      </c>
      <c r="G8" s="20"/>
      <c r="H8" s="21">
        <f t="shared" si="3"/>
        <v>32.712</v>
      </c>
      <c r="I8" s="43" t="s">
        <v>36</v>
      </c>
      <c r="J8" s="44">
        <v>40</v>
      </c>
      <c r="K8" s="43"/>
      <c r="L8" s="45"/>
      <c r="M8" s="15">
        <f t="shared" si="0"/>
        <v>40</v>
      </c>
      <c r="N8" s="46">
        <f t="shared" si="1"/>
        <v>24</v>
      </c>
      <c r="O8" s="46">
        <f t="shared" si="2"/>
        <v>56.712</v>
      </c>
      <c r="P8" s="52" t="s">
        <v>33</v>
      </c>
    </row>
    <row r="9" spans="1:16" ht="80.25" customHeight="1">
      <c r="A9" s="31">
        <v>7</v>
      </c>
      <c r="B9" s="16" t="s">
        <v>16</v>
      </c>
      <c r="C9" s="17" t="s">
        <v>17</v>
      </c>
      <c r="D9" s="65" t="s">
        <v>22</v>
      </c>
      <c r="E9" s="18" t="s">
        <v>23</v>
      </c>
      <c r="F9" s="19">
        <v>86.33</v>
      </c>
      <c r="G9" s="20"/>
      <c r="H9" s="21">
        <f t="shared" si="3"/>
        <v>34.532000000000004</v>
      </c>
      <c r="I9" s="43" t="s">
        <v>24</v>
      </c>
      <c r="J9" s="44">
        <v>20</v>
      </c>
      <c r="K9" s="48" t="s">
        <v>25</v>
      </c>
      <c r="L9" s="49">
        <v>10</v>
      </c>
      <c r="M9" s="15">
        <f t="shared" si="0"/>
        <v>30</v>
      </c>
      <c r="N9" s="46">
        <f t="shared" si="1"/>
        <v>18</v>
      </c>
      <c r="O9" s="46">
        <f t="shared" si="2"/>
        <v>52.532000000000004</v>
      </c>
      <c r="P9" s="52" t="s">
        <v>33</v>
      </c>
    </row>
    <row r="10" spans="1:16" ht="70.5" customHeight="1">
      <c r="A10" s="31">
        <v>8</v>
      </c>
      <c r="B10" s="16" t="s">
        <v>16</v>
      </c>
      <c r="C10" s="17" t="s">
        <v>17</v>
      </c>
      <c r="D10" s="65" t="s">
        <v>37</v>
      </c>
      <c r="E10" s="18" t="s">
        <v>38</v>
      </c>
      <c r="F10" s="19">
        <v>83.44</v>
      </c>
      <c r="G10" s="20"/>
      <c r="H10" s="21">
        <f t="shared" si="3"/>
        <v>33.376</v>
      </c>
      <c r="I10" s="43" t="s">
        <v>39</v>
      </c>
      <c r="J10" s="44">
        <v>30</v>
      </c>
      <c r="K10" s="43"/>
      <c r="L10" s="45"/>
      <c r="M10" s="15">
        <f t="shared" si="0"/>
        <v>30</v>
      </c>
      <c r="N10" s="46">
        <f t="shared" si="1"/>
        <v>18</v>
      </c>
      <c r="O10" s="46">
        <f t="shared" si="2"/>
        <v>51.376</v>
      </c>
      <c r="P10" s="18" t="s">
        <v>33</v>
      </c>
    </row>
    <row r="11" spans="1:16" ht="80.25" customHeight="1">
      <c r="A11" s="31">
        <v>9</v>
      </c>
      <c r="B11" s="16" t="s">
        <v>16</v>
      </c>
      <c r="C11" s="17" t="s">
        <v>17</v>
      </c>
      <c r="D11" s="65" t="s">
        <v>26</v>
      </c>
      <c r="E11" s="18" t="s">
        <v>27</v>
      </c>
      <c r="F11" s="19">
        <v>85.11</v>
      </c>
      <c r="G11" s="20"/>
      <c r="H11" s="21">
        <f t="shared" si="3"/>
        <v>34.044000000000004</v>
      </c>
      <c r="I11" s="43" t="s">
        <v>28</v>
      </c>
      <c r="J11" s="44">
        <v>20</v>
      </c>
      <c r="K11" s="51" t="s">
        <v>29</v>
      </c>
      <c r="L11" s="45">
        <v>8</v>
      </c>
      <c r="M11" s="15">
        <f t="shared" si="0"/>
        <v>28</v>
      </c>
      <c r="N11" s="46">
        <f t="shared" si="1"/>
        <v>16.8</v>
      </c>
      <c r="O11" s="46">
        <f t="shared" si="2"/>
        <v>50.84400000000001</v>
      </c>
      <c r="P11" s="52" t="s">
        <v>33</v>
      </c>
    </row>
    <row r="12" spans="1:17" ht="111" customHeight="1">
      <c r="A12" s="31">
        <v>10</v>
      </c>
      <c r="B12" s="16" t="s">
        <v>16</v>
      </c>
      <c r="C12" s="17" t="s">
        <v>17</v>
      </c>
      <c r="D12" s="65" t="s">
        <v>40</v>
      </c>
      <c r="E12" s="18" t="s">
        <v>41</v>
      </c>
      <c r="F12" s="19">
        <v>80.22</v>
      </c>
      <c r="G12" s="20"/>
      <c r="H12" s="21">
        <f t="shared" si="3"/>
        <v>32.088</v>
      </c>
      <c r="I12" s="43"/>
      <c r="J12" s="44"/>
      <c r="K12" s="53" t="s">
        <v>42</v>
      </c>
      <c r="L12" s="45">
        <v>26</v>
      </c>
      <c r="M12" s="15">
        <f t="shared" si="0"/>
        <v>26</v>
      </c>
      <c r="N12" s="46">
        <f t="shared" si="1"/>
        <v>15.6</v>
      </c>
      <c r="O12" s="46">
        <f t="shared" si="2"/>
        <v>47.688</v>
      </c>
      <c r="P12" s="18" t="s">
        <v>33</v>
      </c>
      <c r="Q12" s="64"/>
    </row>
    <row r="13" spans="1:16" ht="80.25" customHeight="1">
      <c r="A13" s="31">
        <v>11</v>
      </c>
      <c r="B13" s="16" t="s">
        <v>16</v>
      </c>
      <c r="C13" s="17" t="s">
        <v>17</v>
      </c>
      <c r="D13" s="65" t="s">
        <v>43</v>
      </c>
      <c r="E13" s="18" t="s">
        <v>44</v>
      </c>
      <c r="F13" s="19">
        <v>86.11</v>
      </c>
      <c r="G13" s="20"/>
      <c r="H13" s="21">
        <f t="shared" si="3"/>
        <v>34.444</v>
      </c>
      <c r="I13" s="43" t="s">
        <v>45</v>
      </c>
      <c r="J13" s="44">
        <v>20</v>
      </c>
      <c r="K13" s="51" t="s">
        <v>46</v>
      </c>
      <c r="L13" s="45">
        <v>0.5</v>
      </c>
      <c r="M13" s="15">
        <f t="shared" si="0"/>
        <v>20.5</v>
      </c>
      <c r="N13" s="46">
        <f t="shared" si="1"/>
        <v>12.299999999999999</v>
      </c>
      <c r="O13" s="46">
        <f t="shared" si="2"/>
        <v>46.744</v>
      </c>
      <c r="P13" s="54" t="s">
        <v>33</v>
      </c>
    </row>
    <row r="14" spans="1:16" ht="39" customHeight="1">
      <c r="A14" s="31">
        <v>12</v>
      </c>
      <c r="B14" s="32" t="s">
        <v>16</v>
      </c>
      <c r="C14" s="33" t="s">
        <v>162</v>
      </c>
      <c r="D14" s="69" t="s">
        <v>173</v>
      </c>
      <c r="E14" s="32" t="s">
        <v>174</v>
      </c>
      <c r="F14" s="35">
        <v>86.56</v>
      </c>
      <c r="G14" s="36"/>
      <c r="H14" s="21">
        <f>F14*0.4</f>
        <v>34.624</v>
      </c>
      <c r="I14" s="57" t="s">
        <v>175</v>
      </c>
      <c r="J14" s="58">
        <v>20</v>
      </c>
      <c r="K14" s="61"/>
      <c r="L14" s="45"/>
      <c r="M14" s="15">
        <f t="shared" si="0"/>
        <v>20</v>
      </c>
      <c r="N14" s="46">
        <f t="shared" si="1"/>
        <v>12</v>
      </c>
      <c r="O14" s="60">
        <f t="shared" si="2"/>
        <v>46.624</v>
      </c>
      <c r="P14" s="34" t="s">
        <v>33</v>
      </c>
    </row>
    <row r="15" spans="1:16" ht="46.5" customHeight="1">
      <c r="A15" s="31">
        <v>13</v>
      </c>
      <c r="B15" s="32" t="s">
        <v>16</v>
      </c>
      <c r="C15" s="33" t="s">
        <v>162</v>
      </c>
      <c r="D15" s="69" t="s">
        <v>176</v>
      </c>
      <c r="E15" s="32" t="s">
        <v>177</v>
      </c>
      <c r="F15" s="35">
        <v>86.56</v>
      </c>
      <c r="G15" s="36"/>
      <c r="H15" s="21">
        <f>F15*0.4</f>
        <v>34.624</v>
      </c>
      <c r="I15" s="57" t="s">
        <v>178</v>
      </c>
      <c r="J15" s="58">
        <v>20</v>
      </c>
      <c r="K15" s="62"/>
      <c r="L15" s="45"/>
      <c r="M15" s="15">
        <f t="shared" si="0"/>
        <v>20</v>
      </c>
      <c r="N15" s="46">
        <f t="shared" si="1"/>
        <v>12</v>
      </c>
      <c r="O15" s="60">
        <f t="shared" si="2"/>
        <v>46.624</v>
      </c>
      <c r="P15" s="34" t="s">
        <v>33</v>
      </c>
    </row>
    <row r="16" spans="1:17" ht="60" customHeight="1">
      <c r="A16" s="31">
        <v>14</v>
      </c>
      <c r="B16" s="16" t="s">
        <v>16</v>
      </c>
      <c r="C16" s="17" t="s">
        <v>17</v>
      </c>
      <c r="D16" s="65" t="s">
        <v>47</v>
      </c>
      <c r="E16" s="18" t="s">
        <v>48</v>
      </c>
      <c r="F16" s="19">
        <v>86.33</v>
      </c>
      <c r="G16" s="20"/>
      <c r="H16" s="21">
        <f aca="true" t="shared" si="4" ref="H16:H47">SUM(F16*0.4)</f>
        <v>34.532000000000004</v>
      </c>
      <c r="I16" s="43" t="s">
        <v>49</v>
      </c>
      <c r="J16" s="44">
        <v>20</v>
      </c>
      <c r="K16" s="51"/>
      <c r="L16" s="45"/>
      <c r="M16" s="15">
        <f aca="true" t="shared" si="5" ref="M16:M47">J16+L16</f>
        <v>20</v>
      </c>
      <c r="N16" s="46">
        <f aca="true" t="shared" si="6" ref="N16:N47">M16*0.6</f>
        <v>12</v>
      </c>
      <c r="O16" s="46">
        <f aca="true" t="shared" si="7" ref="O16:O47">H16+N16</f>
        <v>46.532000000000004</v>
      </c>
      <c r="P16" s="18" t="s">
        <v>33</v>
      </c>
      <c r="Q16" s="64"/>
    </row>
    <row r="17" spans="1:16" ht="53.25" customHeight="1">
      <c r="A17" s="31">
        <v>15</v>
      </c>
      <c r="B17" s="16" t="s">
        <v>16</v>
      </c>
      <c r="C17" s="17" t="s">
        <v>17</v>
      </c>
      <c r="D17" s="65" t="s">
        <v>50</v>
      </c>
      <c r="E17" s="18" t="s">
        <v>51</v>
      </c>
      <c r="F17" s="19">
        <v>86.22</v>
      </c>
      <c r="G17" s="20"/>
      <c r="H17" s="21">
        <f t="shared" si="4"/>
        <v>34.488</v>
      </c>
      <c r="I17" s="43" t="s">
        <v>52</v>
      </c>
      <c r="J17" s="44">
        <v>20</v>
      </c>
      <c r="K17" s="43"/>
      <c r="L17" s="45"/>
      <c r="M17" s="15">
        <f t="shared" si="5"/>
        <v>20</v>
      </c>
      <c r="N17" s="46">
        <f t="shared" si="6"/>
        <v>12</v>
      </c>
      <c r="O17" s="46">
        <f t="shared" si="7"/>
        <v>46.488</v>
      </c>
      <c r="P17" s="18" t="s">
        <v>33</v>
      </c>
    </row>
    <row r="18" spans="1:16" s="2" customFormat="1" ht="120" customHeight="1">
      <c r="A18" s="31">
        <v>16</v>
      </c>
      <c r="B18" s="16" t="s">
        <v>16</v>
      </c>
      <c r="C18" s="17" t="s">
        <v>17</v>
      </c>
      <c r="D18" s="65" t="s">
        <v>53</v>
      </c>
      <c r="E18" s="18" t="s">
        <v>54</v>
      </c>
      <c r="F18" s="19">
        <v>86.11</v>
      </c>
      <c r="G18" s="20"/>
      <c r="H18" s="21">
        <f t="shared" si="4"/>
        <v>34.444</v>
      </c>
      <c r="I18" s="43" t="s">
        <v>55</v>
      </c>
      <c r="J18" s="44">
        <v>20</v>
      </c>
      <c r="K18" s="43"/>
      <c r="L18" s="45"/>
      <c r="M18" s="15">
        <f t="shared" si="5"/>
        <v>20</v>
      </c>
      <c r="N18" s="46">
        <f t="shared" si="6"/>
        <v>12</v>
      </c>
      <c r="O18" s="46">
        <f t="shared" si="7"/>
        <v>46.444</v>
      </c>
      <c r="P18" s="18" t="s">
        <v>33</v>
      </c>
    </row>
    <row r="19" spans="1:16" s="3" customFormat="1" ht="63" customHeight="1">
      <c r="A19" s="31">
        <v>17</v>
      </c>
      <c r="B19" s="16" t="s">
        <v>16</v>
      </c>
      <c r="C19" s="17" t="s">
        <v>17</v>
      </c>
      <c r="D19" s="65" t="s">
        <v>56</v>
      </c>
      <c r="E19" s="18" t="s">
        <v>57</v>
      </c>
      <c r="F19" s="19">
        <v>83</v>
      </c>
      <c r="G19" s="20"/>
      <c r="H19" s="21">
        <f t="shared" si="4"/>
        <v>33.2</v>
      </c>
      <c r="I19" s="43" t="s">
        <v>58</v>
      </c>
      <c r="J19" s="44">
        <v>20</v>
      </c>
      <c r="K19" s="51" t="s">
        <v>59</v>
      </c>
      <c r="L19" s="45">
        <v>2</v>
      </c>
      <c r="M19" s="15">
        <f t="shared" si="5"/>
        <v>22</v>
      </c>
      <c r="N19" s="46">
        <f t="shared" si="6"/>
        <v>13.2</v>
      </c>
      <c r="O19" s="46">
        <f t="shared" si="7"/>
        <v>46.400000000000006</v>
      </c>
      <c r="P19" s="18" t="s">
        <v>33</v>
      </c>
    </row>
    <row r="20" spans="1:17" ht="48" customHeight="1">
      <c r="A20" s="31">
        <v>18</v>
      </c>
      <c r="B20" s="16" t="s">
        <v>16</v>
      </c>
      <c r="C20" s="17" t="s">
        <v>17</v>
      </c>
      <c r="D20" s="65" t="s">
        <v>60</v>
      </c>
      <c r="E20" s="18" t="s">
        <v>61</v>
      </c>
      <c r="F20" s="19">
        <v>86</v>
      </c>
      <c r="G20" s="20"/>
      <c r="H20" s="21">
        <f t="shared" si="4"/>
        <v>34.4</v>
      </c>
      <c r="I20" s="43" t="s">
        <v>62</v>
      </c>
      <c r="J20" s="44">
        <v>20</v>
      </c>
      <c r="K20" s="43"/>
      <c r="L20" s="45"/>
      <c r="M20" s="15">
        <f t="shared" si="5"/>
        <v>20</v>
      </c>
      <c r="N20" s="46">
        <f t="shared" si="6"/>
        <v>12</v>
      </c>
      <c r="O20" s="46">
        <f t="shared" si="7"/>
        <v>46.4</v>
      </c>
      <c r="P20" s="18" t="s">
        <v>33</v>
      </c>
      <c r="Q20" s="64"/>
    </row>
    <row r="21" spans="1:16" ht="47.25" customHeight="1">
      <c r="A21" s="31">
        <v>19</v>
      </c>
      <c r="B21" s="16" t="s">
        <v>16</v>
      </c>
      <c r="C21" s="17" t="s">
        <v>17</v>
      </c>
      <c r="D21" s="65" t="s">
        <v>63</v>
      </c>
      <c r="E21" s="18" t="s">
        <v>64</v>
      </c>
      <c r="F21" s="19">
        <v>83.11</v>
      </c>
      <c r="G21" s="20"/>
      <c r="H21" s="21">
        <f t="shared" si="4"/>
        <v>33.244</v>
      </c>
      <c r="I21" s="43" t="s">
        <v>65</v>
      </c>
      <c r="J21" s="44">
        <v>20</v>
      </c>
      <c r="K21" s="51" t="s">
        <v>66</v>
      </c>
      <c r="L21" s="45">
        <v>1.5</v>
      </c>
      <c r="M21" s="15">
        <f t="shared" si="5"/>
        <v>21.5</v>
      </c>
      <c r="N21" s="46">
        <f t="shared" si="6"/>
        <v>12.9</v>
      </c>
      <c r="O21" s="46">
        <f t="shared" si="7"/>
        <v>46.144</v>
      </c>
      <c r="P21" s="18" t="s">
        <v>33</v>
      </c>
    </row>
    <row r="22" spans="1:16" ht="39" customHeight="1">
      <c r="A22" s="31">
        <v>20</v>
      </c>
      <c r="B22" s="16" t="s">
        <v>16</v>
      </c>
      <c r="C22" s="17" t="s">
        <v>17</v>
      </c>
      <c r="D22" s="65" t="s">
        <v>67</v>
      </c>
      <c r="E22" s="18" t="s">
        <v>68</v>
      </c>
      <c r="F22" s="19">
        <v>85</v>
      </c>
      <c r="G22" s="20"/>
      <c r="H22" s="21">
        <f t="shared" si="4"/>
        <v>34</v>
      </c>
      <c r="I22" s="43" t="s">
        <v>69</v>
      </c>
      <c r="J22" s="44">
        <v>20</v>
      </c>
      <c r="K22" s="43"/>
      <c r="L22" s="45"/>
      <c r="M22" s="15">
        <f t="shared" si="5"/>
        <v>20</v>
      </c>
      <c r="N22" s="46">
        <f t="shared" si="6"/>
        <v>12</v>
      </c>
      <c r="O22" s="46">
        <f t="shared" si="7"/>
        <v>46</v>
      </c>
      <c r="P22" s="18" t="s">
        <v>33</v>
      </c>
    </row>
    <row r="23" spans="1:16" ht="40.5" customHeight="1">
      <c r="A23" s="31">
        <v>21</v>
      </c>
      <c r="B23" s="16" t="s">
        <v>16</v>
      </c>
      <c r="C23" s="17" t="s">
        <v>17</v>
      </c>
      <c r="D23" s="65" t="s">
        <v>70</v>
      </c>
      <c r="E23" s="18" t="s">
        <v>71</v>
      </c>
      <c r="F23" s="19">
        <v>85</v>
      </c>
      <c r="G23" s="20"/>
      <c r="H23" s="21">
        <f t="shared" si="4"/>
        <v>34</v>
      </c>
      <c r="I23" s="43" t="s">
        <v>72</v>
      </c>
      <c r="J23" s="44">
        <v>20</v>
      </c>
      <c r="K23" s="43"/>
      <c r="L23" s="45"/>
      <c r="M23" s="15">
        <f t="shared" si="5"/>
        <v>20</v>
      </c>
      <c r="N23" s="46">
        <f t="shared" si="6"/>
        <v>12</v>
      </c>
      <c r="O23" s="46">
        <f t="shared" si="7"/>
        <v>46</v>
      </c>
      <c r="P23" s="18" t="s">
        <v>33</v>
      </c>
    </row>
    <row r="24" spans="1:16" ht="39" customHeight="1">
      <c r="A24" s="31">
        <v>22</v>
      </c>
      <c r="B24" s="16" t="s">
        <v>16</v>
      </c>
      <c r="C24" s="17" t="s">
        <v>17</v>
      </c>
      <c r="D24" s="65" t="s">
        <v>73</v>
      </c>
      <c r="E24" s="18" t="s">
        <v>74</v>
      </c>
      <c r="F24" s="19">
        <v>84.89</v>
      </c>
      <c r="G24" s="20"/>
      <c r="H24" s="21">
        <f t="shared" si="4"/>
        <v>33.956</v>
      </c>
      <c r="I24" s="43" t="s">
        <v>75</v>
      </c>
      <c r="J24" s="44">
        <v>20</v>
      </c>
      <c r="K24" s="43"/>
      <c r="L24" s="45"/>
      <c r="M24" s="15">
        <f t="shared" si="5"/>
        <v>20</v>
      </c>
      <c r="N24" s="46">
        <f t="shared" si="6"/>
        <v>12</v>
      </c>
      <c r="O24" s="46">
        <f t="shared" si="7"/>
        <v>45.956</v>
      </c>
      <c r="P24" s="18" t="s">
        <v>33</v>
      </c>
    </row>
    <row r="25" spans="1:16" ht="45.75" customHeight="1">
      <c r="A25" s="31">
        <v>23</v>
      </c>
      <c r="B25" s="16" t="s">
        <v>16</v>
      </c>
      <c r="C25" s="17" t="s">
        <v>17</v>
      </c>
      <c r="D25" s="65" t="s">
        <v>76</v>
      </c>
      <c r="E25" s="18" t="s">
        <v>77</v>
      </c>
      <c r="F25" s="19">
        <v>84.77</v>
      </c>
      <c r="G25" s="20"/>
      <c r="H25" s="21">
        <f t="shared" si="4"/>
        <v>33.908</v>
      </c>
      <c r="I25" s="43" t="s">
        <v>78</v>
      </c>
      <c r="J25" s="44">
        <v>20</v>
      </c>
      <c r="K25" s="43"/>
      <c r="L25" s="45"/>
      <c r="M25" s="15">
        <f t="shared" si="5"/>
        <v>20</v>
      </c>
      <c r="N25" s="46">
        <f t="shared" si="6"/>
        <v>12</v>
      </c>
      <c r="O25" s="46">
        <f t="shared" si="7"/>
        <v>45.908</v>
      </c>
      <c r="P25" s="18" t="s">
        <v>33</v>
      </c>
    </row>
    <row r="26" spans="1:16" ht="45.75" customHeight="1">
      <c r="A26" s="31">
        <v>24</v>
      </c>
      <c r="B26" s="16" t="s">
        <v>16</v>
      </c>
      <c r="C26" s="17" t="s">
        <v>17</v>
      </c>
      <c r="D26" s="65" t="s">
        <v>79</v>
      </c>
      <c r="E26" s="18" t="s">
        <v>80</v>
      </c>
      <c r="F26" s="19">
        <v>84.56</v>
      </c>
      <c r="G26" s="20"/>
      <c r="H26" s="21">
        <f t="shared" si="4"/>
        <v>33.824000000000005</v>
      </c>
      <c r="I26" s="43" t="s">
        <v>81</v>
      </c>
      <c r="J26" s="44">
        <v>20</v>
      </c>
      <c r="K26" s="43"/>
      <c r="L26" s="45"/>
      <c r="M26" s="15">
        <f t="shared" si="5"/>
        <v>20</v>
      </c>
      <c r="N26" s="46">
        <f t="shared" si="6"/>
        <v>12</v>
      </c>
      <c r="O26" s="46">
        <f t="shared" si="7"/>
        <v>45.824000000000005</v>
      </c>
      <c r="P26" s="18" t="s">
        <v>33</v>
      </c>
    </row>
    <row r="27" spans="1:16" ht="42" customHeight="1">
      <c r="A27" s="31">
        <v>25</v>
      </c>
      <c r="B27" s="16" t="s">
        <v>16</v>
      </c>
      <c r="C27" s="17" t="s">
        <v>17</v>
      </c>
      <c r="D27" s="65" t="s">
        <v>82</v>
      </c>
      <c r="E27" s="18" t="s">
        <v>83</v>
      </c>
      <c r="F27" s="19">
        <v>84.44</v>
      </c>
      <c r="G27" s="20"/>
      <c r="H27" s="21">
        <f t="shared" si="4"/>
        <v>33.776</v>
      </c>
      <c r="I27" s="43" t="s">
        <v>84</v>
      </c>
      <c r="J27" s="44">
        <v>20</v>
      </c>
      <c r="K27" s="53"/>
      <c r="L27" s="45"/>
      <c r="M27" s="15">
        <f t="shared" si="5"/>
        <v>20</v>
      </c>
      <c r="N27" s="46">
        <f t="shared" si="6"/>
        <v>12</v>
      </c>
      <c r="O27" s="46">
        <f t="shared" si="7"/>
        <v>45.776</v>
      </c>
      <c r="P27" s="18" t="s">
        <v>33</v>
      </c>
    </row>
    <row r="28" spans="1:16" ht="36.75" customHeight="1">
      <c r="A28" s="31">
        <v>26</v>
      </c>
      <c r="B28" s="16" t="s">
        <v>16</v>
      </c>
      <c r="C28" s="17" t="s">
        <v>17</v>
      </c>
      <c r="D28" s="65" t="s">
        <v>85</v>
      </c>
      <c r="E28" s="18" t="s">
        <v>86</v>
      </c>
      <c r="F28" s="19">
        <v>84.33</v>
      </c>
      <c r="G28" s="20"/>
      <c r="H28" s="21">
        <f t="shared" si="4"/>
        <v>33.732</v>
      </c>
      <c r="I28" s="43" t="s">
        <v>87</v>
      </c>
      <c r="J28" s="44">
        <v>20</v>
      </c>
      <c r="K28" s="43"/>
      <c r="L28" s="45"/>
      <c r="M28" s="15">
        <f t="shared" si="5"/>
        <v>20</v>
      </c>
      <c r="N28" s="46">
        <f t="shared" si="6"/>
        <v>12</v>
      </c>
      <c r="O28" s="46">
        <f t="shared" si="7"/>
        <v>45.732</v>
      </c>
      <c r="P28" s="18" t="s">
        <v>33</v>
      </c>
    </row>
    <row r="29" spans="1:16" ht="41.25" customHeight="1">
      <c r="A29" s="31">
        <v>27</v>
      </c>
      <c r="B29" s="16" t="s">
        <v>16</v>
      </c>
      <c r="C29" s="17" t="s">
        <v>17</v>
      </c>
      <c r="D29" s="65" t="s">
        <v>88</v>
      </c>
      <c r="E29" s="18" t="s">
        <v>89</v>
      </c>
      <c r="F29" s="19">
        <v>84</v>
      </c>
      <c r="G29" s="20"/>
      <c r="H29" s="21">
        <f t="shared" si="4"/>
        <v>33.6</v>
      </c>
      <c r="I29" s="43" t="s">
        <v>90</v>
      </c>
      <c r="J29" s="44">
        <v>20</v>
      </c>
      <c r="K29" s="43"/>
      <c r="L29" s="45"/>
      <c r="M29" s="15">
        <f t="shared" si="5"/>
        <v>20</v>
      </c>
      <c r="N29" s="46">
        <f t="shared" si="6"/>
        <v>12</v>
      </c>
      <c r="O29" s="46">
        <f t="shared" si="7"/>
        <v>45.6</v>
      </c>
      <c r="P29" s="18" t="s">
        <v>33</v>
      </c>
    </row>
    <row r="30" spans="1:16" ht="42" customHeight="1">
      <c r="A30" s="31">
        <v>28</v>
      </c>
      <c r="B30" s="16" t="s">
        <v>16</v>
      </c>
      <c r="C30" s="17" t="s">
        <v>17</v>
      </c>
      <c r="D30" s="65" t="s">
        <v>91</v>
      </c>
      <c r="E30" s="18" t="s">
        <v>92</v>
      </c>
      <c r="F30" s="19">
        <v>83.22</v>
      </c>
      <c r="G30" s="20"/>
      <c r="H30" s="21">
        <f t="shared" si="4"/>
        <v>33.288000000000004</v>
      </c>
      <c r="I30" s="43" t="s">
        <v>93</v>
      </c>
      <c r="J30" s="44">
        <v>20</v>
      </c>
      <c r="K30" s="43"/>
      <c r="L30" s="45"/>
      <c r="M30" s="15">
        <f t="shared" si="5"/>
        <v>20</v>
      </c>
      <c r="N30" s="46">
        <f t="shared" si="6"/>
        <v>12</v>
      </c>
      <c r="O30" s="46">
        <f t="shared" si="7"/>
        <v>45.288000000000004</v>
      </c>
      <c r="P30" s="18" t="s">
        <v>33</v>
      </c>
    </row>
    <row r="31" spans="1:16" ht="45.75" customHeight="1">
      <c r="A31" s="31">
        <v>29</v>
      </c>
      <c r="B31" s="16" t="s">
        <v>16</v>
      </c>
      <c r="C31" s="17" t="s">
        <v>17</v>
      </c>
      <c r="D31" s="65" t="s">
        <v>94</v>
      </c>
      <c r="E31" s="18" t="s">
        <v>95</v>
      </c>
      <c r="F31" s="19">
        <v>83</v>
      </c>
      <c r="G31" s="20"/>
      <c r="H31" s="21">
        <f t="shared" si="4"/>
        <v>33.2</v>
      </c>
      <c r="I31" s="43" t="s">
        <v>96</v>
      </c>
      <c r="J31" s="44">
        <v>20</v>
      </c>
      <c r="K31" s="43"/>
      <c r="L31" s="45"/>
      <c r="M31" s="15">
        <f t="shared" si="5"/>
        <v>20</v>
      </c>
      <c r="N31" s="46">
        <f t="shared" si="6"/>
        <v>12</v>
      </c>
      <c r="O31" s="46">
        <f t="shared" si="7"/>
        <v>45.2</v>
      </c>
      <c r="P31" s="18" t="s">
        <v>33</v>
      </c>
    </row>
    <row r="32" spans="1:16" ht="39" customHeight="1">
      <c r="A32" s="31">
        <v>30</v>
      </c>
      <c r="B32" s="16" t="s">
        <v>16</v>
      </c>
      <c r="C32" s="17" t="s">
        <v>17</v>
      </c>
      <c r="D32" s="65" t="s">
        <v>97</v>
      </c>
      <c r="E32" s="18" t="s">
        <v>98</v>
      </c>
      <c r="F32" s="19">
        <v>82.89</v>
      </c>
      <c r="G32" s="20"/>
      <c r="H32" s="21">
        <f t="shared" si="4"/>
        <v>33.156</v>
      </c>
      <c r="I32" s="43" t="s">
        <v>99</v>
      </c>
      <c r="J32" s="44">
        <v>20</v>
      </c>
      <c r="K32" s="43"/>
      <c r="L32" s="45"/>
      <c r="M32" s="15">
        <f t="shared" si="5"/>
        <v>20</v>
      </c>
      <c r="N32" s="46">
        <f t="shared" si="6"/>
        <v>12</v>
      </c>
      <c r="O32" s="46">
        <f t="shared" si="7"/>
        <v>45.156</v>
      </c>
      <c r="P32" s="18" t="s">
        <v>33</v>
      </c>
    </row>
    <row r="33" spans="1:16" ht="34.5" customHeight="1">
      <c r="A33" s="31">
        <v>31</v>
      </c>
      <c r="B33" s="16" t="s">
        <v>16</v>
      </c>
      <c r="C33" s="17" t="s">
        <v>17</v>
      </c>
      <c r="D33" s="65" t="s">
        <v>100</v>
      </c>
      <c r="E33" s="18" t="s">
        <v>101</v>
      </c>
      <c r="F33" s="19">
        <v>82.44</v>
      </c>
      <c r="G33" s="20"/>
      <c r="H33" s="21">
        <f t="shared" si="4"/>
        <v>32.976</v>
      </c>
      <c r="I33" s="43" t="s">
        <v>102</v>
      </c>
      <c r="J33" s="44">
        <v>20</v>
      </c>
      <c r="K33" s="43"/>
      <c r="L33" s="45"/>
      <c r="M33" s="15">
        <f t="shared" si="5"/>
        <v>20</v>
      </c>
      <c r="N33" s="46">
        <f t="shared" si="6"/>
        <v>12</v>
      </c>
      <c r="O33" s="46">
        <f t="shared" si="7"/>
        <v>44.976</v>
      </c>
      <c r="P33" s="18" t="s">
        <v>33</v>
      </c>
    </row>
    <row r="34" spans="1:16" ht="41.25" customHeight="1">
      <c r="A34" s="31">
        <v>32</v>
      </c>
      <c r="B34" s="16" t="s">
        <v>16</v>
      </c>
      <c r="C34" s="17" t="s">
        <v>17</v>
      </c>
      <c r="D34" s="65" t="s">
        <v>103</v>
      </c>
      <c r="E34" s="18" t="s">
        <v>104</v>
      </c>
      <c r="F34" s="19">
        <v>82</v>
      </c>
      <c r="G34" s="20"/>
      <c r="H34" s="21">
        <f t="shared" si="4"/>
        <v>32.800000000000004</v>
      </c>
      <c r="I34" s="43" t="s">
        <v>105</v>
      </c>
      <c r="J34" s="44">
        <v>20</v>
      </c>
      <c r="K34" s="43"/>
      <c r="L34" s="45"/>
      <c r="M34" s="15">
        <f t="shared" si="5"/>
        <v>20</v>
      </c>
      <c r="N34" s="46">
        <f t="shared" si="6"/>
        <v>12</v>
      </c>
      <c r="O34" s="46">
        <f t="shared" si="7"/>
        <v>44.800000000000004</v>
      </c>
      <c r="P34" s="18" t="s">
        <v>33</v>
      </c>
    </row>
    <row r="35" spans="1:16" ht="43.5" customHeight="1">
      <c r="A35" s="31">
        <v>33</v>
      </c>
      <c r="B35" s="16" t="s">
        <v>16</v>
      </c>
      <c r="C35" s="17" t="s">
        <v>17</v>
      </c>
      <c r="D35" s="65" t="s">
        <v>106</v>
      </c>
      <c r="E35" s="18" t="s">
        <v>107</v>
      </c>
      <c r="F35" s="19">
        <v>84.78</v>
      </c>
      <c r="G35" s="20"/>
      <c r="H35" s="21">
        <f t="shared" si="4"/>
        <v>33.912</v>
      </c>
      <c r="I35" s="43" t="s">
        <v>108</v>
      </c>
      <c r="J35" s="44">
        <v>10</v>
      </c>
      <c r="K35" s="43"/>
      <c r="L35" s="45"/>
      <c r="M35" s="15">
        <f t="shared" si="5"/>
        <v>10</v>
      </c>
      <c r="N35" s="46">
        <f t="shared" si="6"/>
        <v>6</v>
      </c>
      <c r="O35" s="46">
        <f t="shared" si="7"/>
        <v>39.912</v>
      </c>
      <c r="P35" s="18" t="s">
        <v>33</v>
      </c>
    </row>
    <row r="36" spans="1:16" ht="51" customHeight="1">
      <c r="A36" s="31">
        <v>34</v>
      </c>
      <c r="B36" s="22" t="s">
        <v>16</v>
      </c>
      <c r="C36" s="17" t="s">
        <v>17</v>
      </c>
      <c r="D36" s="66" t="s">
        <v>109</v>
      </c>
      <c r="E36" s="22" t="s">
        <v>110</v>
      </c>
      <c r="F36" s="23">
        <v>81.67</v>
      </c>
      <c r="G36" s="24"/>
      <c r="H36" s="21">
        <f t="shared" si="4"/>
        <v>32.668</v>
      </c>
      <c r="I36" s="37"/>
      <c r="J36" s="37"/>
      <c r="K36" s="55" t="s">
        <v>111</v>
      </c>
      <c r="L36" s="45">
        <v>12</v>
      </c>
      <c r="M36" s="15">
        <f t="shared" si="5"/>
        <v>12</v>
      </c>
      <c r="N36" s="46">
        <f t="shared" si="6"/>
        <v>7.199999999999999</v>
      </c>
      <c r="O36" s="46">
        <f t="shared" si="7"/>
        <v>39.867999999999995</v>
      </c>
      <c r="P36" s="18" t="s">
        <v>33</v>
      </c>
    </row>
    <row r="37" spans="1:16" ht="41.25" customHeight="1">
      <c r="A37" s="31">
        <v>35</v>
      </c>
      <c r="B37" s="16" t="s">
        <v>16</v>
      </c>
      <c r="C37" s="17" t="s">
        <v>17</v>
      </c>
      <c r="D37" s="65" t="s">
        <v>112</v>
      </c>
      <c r="E37" s="18" t="s">
        <v>113</v>
      </c>
      <c r="F37" s="19">
        <v>84.11</v>
      </c>
      <c r="G37" s="20"/>
      <c r="H37" s="21">
        <f t="shared" si="4"/>
        <v>33.644</v>
      </c>
      <c r="I37" s="43" t="s">
        <v>114</v>
      </c>
      <c r="J37" s="44">
        <v>10</v>
      </c>
      <c r="K37" s="43"/>
      <c r="L37" s="45"/>
      <c r="M37" s="15">
        <f t="shared" si="5"/>
        <v>10</v>
      </c>
      <c r="N37" s="46">
        <f t="shared" si="6"/>
        <v>6</v>
      </c>
      <c r="O37" s="46">
        <f t="shared" si="7"/>
        <v>39.644</v>
      </c>
      <c r="P37" s="18" t="s">
        <v>33</v>
      </c>
    </row>
    <row r="38" spans="1:16" ht="49.5" customHeight="1">
      <c r="A38" s="31">
        <v>36</v>
      </c>
      <c r="B38" s="16" t="s">
        <v>16</v>
      </c>
      <c r="C38" s="17" t="s">
        <v>17</v>
      </c>
      <c r="D38" s="65" t="s">
        <v>115</v>
      </c>
      <c r="E38" s="18" t="s">
        <v>116</v>
      </c>
      <c r="F38" s="19">
        <v>85.11</v>
      </c>
      <c r="G38" s="20"/>
      <c r="H38" s="21">
        <f t="shared" si="4"/>
        <v>34.044000000000004</v>
      </c>
      <c r="I38" s="43"/>
      <c r="J38" s="44"/>
      <c r="K38" s="53" t="s">
        <v>117</v>
      </c>
      <c r="L38" s="45">
        <v>3</v>
      </c>
      <c r="M38" s="15">
        <f t="shared" si="5"/>
        <v>3</v>
      </c>
      <c r="N38" s="46">
        <f t="shared" si="6"/>
        <v>1.7999999999999998</v>
      </c>
      <c r="O38" s="46">
        <f t="shared" si="7"/>
        <v>35.844</v>
      </c>
      <c r="P38" s="18" t="s">
        <v>33</v>
      </c>
    </row>
    <row r="39" spans="1:16" ht="43.5" customHeight="1">
      <c r="A39" s="31">
        <v>37</v>
      </c>
      <c r="B39" s="32" t="s">
        <v>16</v>
      </c>
      <c r="C39" s="33" t="s">
        <v>162</v>
      </c>
      <c r="D39" s="69" t="s">
        <v>179</v>
      </c>
      <c r="E39" s="32" t="s">
        <v>180</v>
      </c>
      <c r="F39" s="35">
        <v>84</v>
      </c>
      <c r="G39" s="36"/>
      <c r="H39" s="21">
        <f>F39*0.4</f>
        <v>33.6</v>
      </c>
      <c r="I39" s="57"/>
      <c r="J39" s="58"/>
      <c r="K39" s="62" t="s">
        <v>181</v>
      </c>
      <c r="L39" s="45">
        <v>3</v>
      </c>
      <c r="M39" s="15">
        <f>J39+L39</f>
        <v>3</v>
      </c>
      <c r="N39" s="46">
        <f>M39*0.6</f>
        <v>1.7999999999999998</v>
      </c>
      <c r="O39" s="60">
        <f>H39+N39</f>
        <v>35.4</v>
      </c>
      <c r="P39" s="50" t="s">
        <v>120</v>
      </c>
    </row>
    <row r="40" spans="1:16" ht="36.75" customHeight="1">
      <c r="A40" s="31">
        <v>38</v>
      </c>
      <c r="B40" s="16" t="s">
        <v>16</v>
      </c>
      <c r="C40" s="17" t="s">
        <v>17</v>
      </c>
      <c r="D40" s="65" t="s">
        <v>118</v>
      </c>
      <c r="E40" s="18" t="s">
        <v>119</v>
      </c>
      <c r="F40" s="19">
        <v>83.44</v>
      </c>
      <c r="G40" s="20"/>
      <c r="H40" s="21">
        <f t="shared" si="4"/>
        <v>33.376</v>
      </c>
      <c r="I40" s="43"/>
      <c r="J40" s="44"/>
      <c r="K40" s="43"/>
      <c r="L40" s="45"/>
      <c r="M40" s="15">
        <f t="shared" si="5"/>
        <v>0</v>
      </c>
      <c r="N40" s="46">
        <f t="shared" si="6"/>
        <v>0</v>
      </c>
      <c r="O40" s="46">
        <f t="shared" si="7"/>
        <v>33.376</v>
      </c>
      <c r="P40" s="50" t="s">
        <v>120</v>
      </c>
    </row>
    <row r="41" spans="1:16" ht="36.75" customHeight="1">
      <c r="A41" s="31">
        <v>39</v>
      </c>
      <c r="B41" s="16" t="s">
        <v>16</v>
      </c>
      <c r="C41" s="17" t="s">
        <v>17</v>
      </c>
      <c r="D41" s="65" t="s">
        <v>121</v>
      </c>
      <c r="E41" s="18" t="s">
        <v>122</v>
      </c>
      <c r="F41" s="19">
        <v>83.33</v>
      </c>
      <c r="G41" s="20"/>
      <c r="H41" s="21">
        <f t="shared" si="4"/>
        <v>33.332</v>
      </c>
      <c r="I41" s="43"/>
      <c r="J41" s="44"/>
      <c r="K41" s="43"/>
      <c r="L41" s="45"/>
      <c r="M41" s="15">
        <f t="shared" si="5"/>
        <v>0</v>
      </c>
      <c r="N41" s="46">
        <f t="shared" si="6"/>
        <v>0</v>
      </c>
      <c r="O41" s="46">
        <f t="shared" si="7"/>
        <v>33.332</v>
      </c>
      <c r="P41" s="50" t="s">
        <v>120</v>
      </c>
    </row>
    <row r="42" spans="1:16" ht="36.75" customHeight="1">
      <c r="A42" s="31">
        <v>40</v>
      </c>
      <c r="B42" s="16" t="s">
        <v>16</v>
      </c>
      <c r="C42" s="17" t="s">
        <v>17</v>
      </c>
      <c r="D42" s="65" t="s">
        <v>123</v>
      </c>
      <c r="E42" s="18" t="s">
        <v>124</v>
      </c>
      <c r="F42" s="19">
        <v>82.44</v>
      </c>
      <c r="G42" s="20"/>
      <c r="H42" s="21">
        <f t="shared" si="4"/>
        <v>32.976</v>
      </c>
      <c r="I42" s="43"/>
      <c r="J42" s="44"/>
      <c r="K42" s="43"/>
      <c r="L42" s="45"/>
      <c r="M42" s="15">
        <f t="shared" si="5"/>
        <v>0</v>
      </c>
      <c r="N42" s="46">
        <f t="shared" si="6"/>
        <v>0</v>
      </c>
      <c r="O42" s="46">
        <f t="shared" si="7"/>
        <v>32.976</v>
      </c>
      <c r="P42" s="50" t="s">
        <v>120</v>
      </c>
    </row>
    <row r="43" spans="1:16" ht="36.75" customHeight="1">
      <c r="A43" s="31">
        <v>41</v>
      </c>
      <c r="B43" s="16" t="s">
        <v>16</v>
      </c>
      <c r="C43" s="17" t="s">
        <v>17</v>
      </c>
      <c r="D43" s="65" t="s">
        <v>125</v>
      </c>
      <c r="E43" s="18" t="s">
        <v>126</v>
      </c>
      <c r="F43" s="19">
        <v>81.89</v>
      </c>
      <c r="G43" s="20"/>
      <c r="H43" s="21">
        <f t="shared" si="4"/>
        <v>32.756</v>
      </c>
      <c r="I43" s="43"/>
      <c r="J43" s="44"/>
      <c r="K43" s="43"/>
      <c r="L43" s="45"/>
      <c r="M43" s="15">
        <f t="shared" si="5"/>
        <v>0</v>
      </c>
      <c r="N43" s="46">
        <f t="shared" si="6"/>
        <v>0</v>
      </c>
      <c r="O43" s="46">
        <f t="shared" si="7"/>
        <v>32.756</v>
      </c>
      <c r="P43" s="50" t="s">
        <v>120</v>
      </c>
    </row>
    <row r="44" spans="1:16" ht="36.75" customHeight="1">
      <c r="A44" s="31">
        <v>42</v>
      </c>
      <c r="B44" s="16" t="s">
        <v>16</v>
      </c>
      <c r="C44" s="17" t="s">
        <v>17</v>
      </c>
      <c r="D44" s="65" t="s">
        <v>127</v>
      </c>
      <c r="E44" s="18" t="s">
        <v>128</v>
      </c>
      <c r="F44" s="19">
        <v>81.56</v>
      </c>
      <c r="G44" s="20"/>
      <c r="H44" s="21">
        <f t="shared" si="4"/>
        <v>32.624</v>
      </c>
      <c r="I44" s="43"/>
      <c r="J44" s="44"/>
      <c r="K44" s="43"/>
      <c r="L44" s="45"/>
      <c r="M44" s="15">
        <f t="shared" si="5"/>
        <v>0</v>
      </c>
      <c r="N44" s="46">
        <f t="shared" si="6"/>
        <v>0</v>
      </c>
      <c r="O44" s="46">
        <f t="shared" si="7"/>
        <v>32.624</v>
      </c>
      <c r="P44" s="50" t="s">
        <v>120</v>
      </c>
    </row>
    <row r="45" spans="1:16" ht="36.75" customHeight="1">
      <c r="A45" s="31">
        <v>43</v>
      </c>
      <c r="B45" s="16" t="s">
        <v>16</v>
      </c>
      <c r="C45" s="17" t="s">
        <v>17</v>
      </c>
      <c r="D45" s="65" t="s">
        <v>129</v>
      </c>
      <c r="E45" s="18" t="s">
        <v>130</v>
      </c>
      <c r="F45" s="19">
        <v>81.44</v>
      </c>
      <c r="G45" s="20"/>
      <c r="H45" s="21">
        <f t="shared" si="4"/>
        <v>32.576</v>
      </c>
      <c r="I45" s="43"/>
      <c r="J45" s="44"/>
      <c r="K45" s="43"/>
      <c r="L45" s="45"/>
      <c r="M45" s="15">
        <f t="shared" si="5"/>
        <v>0</v>
      </c>
      <c r="N45" s="46">
        <f t="shared" si="6"/>
        <v>0</v>
      </c>
      <c r="O45" s="46">
        <f t="shared" si="7"/>
        <v>32.576</v>
      </c>
      <c r="P45" s="50" t="s">
        <v>120</v>
      </c>
    </row>
    <row r="46" spans="1:16" ht="36.75" customHeight="1">
      <c r="A46" s="31">
        <v>44</v>
      </c>
      <c r="B46" s="16" t="s">
        <v>16</v>
      </c>
      <c r="C46" s="17" t="s">
        <v>17</v>
      </c>
      <c r="D46" s="65" t="s">
        <v>131</v>
      </c>
      <c r="E46" s="18" t="s">
        <v>132</v>
      </c>
      <c r="F46" s="19">
        <v>79.22</v>
      </c>
      <c r="G46" s="20"/>
      <c r="H46" s="21">
        <f t="shared" si="4"/>
        <v>31.688000000000002</v>
      </c>
      <c r="I46" s="43"/>
      <c r="J46" s="44"/>
      <c r="K46" s="43"/>
      <c r="L46" s="45"/>
      <c r="M46" s="15">
        <f t="shared" si="5"/>
        <v>0</v>
      </c>
      <c r="N46" s="46">
        <f t="shared" si="6"/>
        <v>0</v>
      </c>
      <c r="O46" s="46">
        <f t="shared" si="7"/>
        <v>31.688000000000002</v>
      </c>
      <c r="P46" s="50" t="s">
        <v>120</v>
      </c>
    </row>
    <row r="47" spans="1:16" ht="187.5" customHeight="1">
      <c r="A47" s="31">
        <v>45</v>
      </c>
      <c r="B47" s="25" t="s">
        <v>16</v>
      </c>
      <c r="C47" s="17" t="s">
        <v>17</v>
      </c>
      <c r="D47" s="26" t="s">
        <v>133</v>
      </c>
      <c r="E47" s="15" t="s">
        <v>134</v>
      </c>
      <c r="F47" s="21">
        <v>85.89</v>
      </c>
      <c r="G47" s="73" t="s">
        <v>194</v>
      </c>
      <c r="H47" s="21">
        <f t="shared" si="4"/>
        <v>34.356</v>
      </c>
      <c r="I47" s="51" t="s">
        <v>135</v>
      </c>
      <c r="J47" s="56">
        <v>20</v>
      </c>
      <c r="K47" s="48" t="s">
        <v>136</v>
      </c>
      <c r="L47" s="45">
        <v>33.5</v>
      </c>
      <c r="M47" s="15">
        <f t="shared" si="5"/>
        <v>53.5</v>
      </c>
      <c r="N47" s="46">
        <f t="shared" si="6"/>
        <v>32.1</v>
      </c>
      <c r="O47" s="46">
        <f t="shared" si="7"/>
        <v>66.456</v>
      </c>
      <c r="P47" s="50" t="s">
        <v>120</v>
      </c>
    </row>
    <row r="48" spans="1:16" ht="39.75" customHeight="1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</row>
    <row r="49" spans="1:16" ht="133.5" customHeight="1">
      <c r="A49" s="37">
        <v>1</v>
      </c>
      <c r="B49" s="25" t="s">
        <v>182</v>
      </c>
      <c r="C49" s="38" t="s">
        <v>183</v>
      </c>
      <c r="D49" s="39">
        <v>1032011807002</v>
      </c>
      <c r="E49" s="15" t="s">
        <v>184</v>
      </c>
      <c r="F49" s="21">
        <v>90.3333</v>
      </c>
      <c r="G49" s="74" t="s">
        <v>195</v>
      </c>
      <c r="H49" s="21">
        <f>F49*0.4</f>
        <v>36.13332</v>
      </c>
      <c r="I49" s="51" t="s">
        <v>185</v>
      </c>
      <c r="J49" s="56">
        <v>40</v>
      </c>
      <c r="K49" s="51" t="s">
        <v>186</v>
      </c>
      <c r="L49" s="56">
        <v>54</v>
      </c>
      <c r="M49" s="15">
        <f aca="true" t="shared" si="8" ref="M49:M57">J49+L49</f>
        <v>94</v>
      </c>
      <c r="N49" s="46">
        <f aca="true" t="shared" si="9" ref="N49:N57">M49*0.6</f>
        <v>56.4</v>
      </c>
      <c r="O49" s="60">
        <f aca="true" t="shared" si="10" ref="O49:O57">H49+N49</f>
        <v>92.53332</v>
      </c>
      <c r="P49" s="75" t="s">
        <v>197</v>
      </c>
    </row>
    <row r="50" spans="1:16" ht="111" customHeight="1">
      <c r="A50" s="37">
        <v>2</v>
      </c>
      <c r="B50" s="25" t="s">
        <v>16</v>
      </c>
      <c r="C50" s="28" t="s">
        <v>137</v>
      </c>
      <c r="D50" s="67" t="s">
        <v>138</v>
      </c>
      <c r="E50" s="15" t="s">
        <v>139</v>
      </c>
      <c r="F50" s="21">
        <v>91.2</v>
      </c>
      <c r="G50" s="72" t="s">
        <v>196</v>
      </c>
      <c r="H50" s="21">
        <f>SUM(F50*0.4)</f>
        <v>36.480000000000004</v>
      </c>
      <c r="I50" s="51" t="s">
        <v>140</v>
      </c>
      <c r="J50" s="56">
        <v>40</v>
      </c>
      <c r="K50" s="51" t="s">
        <v>141</v>
      </c>
      <c r="L50" s="56">
        <v>27</v>
      </c>
      <c r="M50" s="15">
        <f t="shared" si="8"/>
        <v>67</v>
      </c>
      <c r="N50" s="46">
        <f t="shared" si="9"/>
        <v>40.199999999999996</v>
      </c>
      <c r="O50" s="46">
        <f t="shared" si="10"/>
        <v>76.68</v>
      </c>
      <c r="P50" s="76" t="s">
        <v>198</v>
      </c>
    </row>
    <row r="51" spans="1:16" ht="132" customHeight="1">
      <c r="A51" s="37">
        <v>3</v>
      </c>
      <c r="B51" s="25" t="s">
        <v>16</v>
      </c>
      <c r="C51" s="28" t="s">
        <v>137</v>
      </c>
      <c r="D51" s="67" t="s">
        <v>142</v>
      </c>
      <c r="E51" s="15" t="s">
        <v>143</v>
      </c>
      <c r="F51" s="21">
        <v>92.75</v>
      </c>
      <c r="G51" s="27"/>
      <c r="H51" s="21">
        <f>SUM(F51*0.4)</f>
        <v>37.1</v>
      </c>
      <c r="I51" s="51" t="s">
        <v>144</v>
      </c>
      <c r="J51" s="56">
        <v>20</v>
      </c>
      <c r="K51" s="51" t="s">
        <v>145</v>
      </c>
      <c r="L51" s="56">
        <v>36</v>
      </c>
      <c r="M51" s="15">
        <f t="shared" si="8"/>
        <v>56</v>
      </c>
      <c r="N51" s="46">
        <f t="shared" si="9"/>
        <v>33.6</v>
      </c>
      <c r="O51" s="46">
        <f t="shared" si="10"/>
        <v>70.7</v>
      </c>
      <c r="P51" s="46" t="s">
        <v>33</v>
      </c>
    </row>
    <row r="52" spans="1:16" ht="57" customHeight="1">
      <c r="A52" s="37">
        <v>4</v>
      </c>
      <c r="B52" s="25" t="s">
        <v>16</v>
      </c>
      <c r="C52" s="28" t="s">
        <v>137</v>
      </c>
      <c r="D52" s="29" t="s">
        <v>146</v>
      </c>
      <c r="E52" s="15" t="s">
        <v>147</v>
      </c>
      <c r="F52" s="21">
        <v>92.2</v>
      </c>
      <c r="G52" s="27"/>
      <c r="H52" s="21">
        <f>SUM(F52*0.4)</f>
        <v>36.88</v>
      </c>
      <c r="I52" s="51" t="s">
        <v>148</v>
      </c>
      <c r="J52" s="56">
        <v>40</v>
      </c>
      <c r="K52" s="48" t="s">
        <v>149</v>
      </c>
      <c r="L52" s="56">
        <v>2.5</v>
      </c>
      <c r="M52" s="15">
        <f t="shared" si="8"/>
        <v>42.5</v>
      </c>
      <c r="N52" s="46">
        <f t="shared" si="9"/>
        <v>25.5</v>
      </c>
      <c r="O52" s="46">
        <f t="shared" si="10"/>
        <v>62.38</v>
      </c>
      <c r="P52" s="46" t="s">
        <v>33</v>
      </c>
    </row>
    <row r="53" spans="1:16" ht="61.5" customHeight="1">
      <c r="A53" s="37">
        <v>5</v>
      </c>
      <c r="B53" s="25" t="s">
        <v>187</v>
      </c>
      <c r="C53" s="38" t="s">
        <v>183</v>
      </c>
      <c r="D53" s="39">
        <v>1032011807003</v>
      </c>
      <c r="E53" s="15" t="s">
        <v>188</v>
      </c>
      <c r="F53" s="21">
        <v>88.833</v>
      </c>
      <c r="G53" s="27"/>
      <c r="H53" s="21">
        <f>F53*0.4</f>
        <v>35.5332</v>
      </c>
      <c r="I53" s="51" t="s">
        <v>189</v>
      </c>
      <c r="J53" s="56">
        <v>40</v>
      </c>
      <c r="K53" s="63" t="s">
        <v>190</v>
      </c>
      <c r="L53" s="56">
        <v>1.5</v>
      </c>
      <c r="M53" s="15">
        <f t="shared" si="8"/>
        <v>41.5</v>
      </c>
      <c r="N53" s="46">
        <f t="shared" si="9"/>
        <v>24.9</v>
      </c>
      <c r="O53" s="60">
        <f t="shared" si="10"/>
        <v>60.4332</v>
      </c>
      <c r="P53" s="34" t="s">
        <v>33</v>
      </c>
    </row>
    <row r="54" spans="1:16" ht="84" customHeight="1">
      <c r="A54" s="37">
        <v>6</v>
      </c>
      <c r="B54" s="25" t="s">
        <v>16</v>
      </c>
      <c r="C54" s="28" t="s">
        <v>137</v>
      </c>
      <c r="D54" s="68" t="s">
        <v>150</v>
      </c>
      <c r="E54" s="15" t="s">
        <v>151</v>
      </c>
      <c r="F54" s="21">
        <v>90.6</v>
      </c>
      <c r="G54" s="27"/>
      <c r="H54" s="21">
        <f>SUM(F54*0.4)</f>
        <v>36.24</v>
      </c>
      <c r="I54" s="51" t="s">
        <v>152</v>
      </c>
      <c r="J54" s="56">
        <v>20</v>
      </c>
      <c r="K54" s="51" t="s">
        <v>153</v>
      </c>
      <c r="L54" s="56">
        <v>18</v>
      </c>
      <c r="M54" s="15">
        <f t="shared" si="8"/>
        <v>38</v>
      </c>
      <c r="N54" s="46">
        <f t="shared" si="9"/>
        <v>22.8</v>
      </c>
      <c r="O54" s="46">
        <f t="shared" si="10"/>
        <v>59.040000000000006</v>
      </c>
      <c r="P54" s="46" t="s">
        <v>33</v>
      </c>
    </row>
    <row r="55" spans="1:16" ht="47.25" customHeight="1">
      <c r="A55" s="37">
        <v>7</v>
      </c>
      <c r="B55" s="25" t="s">
        <v>16</v>
      </c>
      <c r="C55" s="28" t="s">
        <v>137</v>
      </c>
      <c r="D55" s="67" t="s">
        <v>154</v>
      </c>
      <c r="E55" s="15" t="s">
        <v>155</v>
      </c>
      <c r="F55" s="21">
        <v>90</v>
      </c>
      <c r="G55" s="27"/>
      <c r="H55" s="21">
        <f>SUM(F55*0.4)</f>
        <v>36</v>
      </c>
      <c r="I55" s="51" t="s">
        <v>156</v>
      </c>
      <c r="J55" s="56">
        <v>20</v>
      </c>
      <c r="K55" s="51" t="s">
        <v>157</v>
      </c>
      <c r="L55" s="56">
        <v>5</v>
      </c>
      <c r="M55" s="15">
        <f t="shared" si="8"/>
        <v>25</v>
      </c>
      <c r="N55" s="46">
        <f t="shared" si="9"/>
        <v>15</v>
      </c>
      <c r="O55" s="46">
        <f t="shared" si="10"/>
        <v>51</v>
      </c>
      <c r="P55" s="46" t="s">
        <v>33</v>
      </c>
    </row>
    <row r="56" spans="1:16" ht="52.5" customHeight="1">
      <c r="A56" s="37">
        <v>8</v>
      </c>
      <c r="B56" s="25" t="s">
        <v>16</v>
      </c>
      <c r="C56" s="28" t="s">
        <v>137</v>
      </c>
      <c r="D56" s="30" t="s">
        <v>158</v>
      </c>
      <c r="E56" s="15" t="s">
        <v>159</v>
      </c>
      <c r="F56" s="21">
        <v>89.5</v>
      </c>
      <c r="G56" s="27"/>
      <c r="H56" s="21">
        <f>SUM(F56*0.4)</f>
        <v>35.800000000000004</v>
      </c>
      <c r="I56" s="51" t="s">
        <v>160</v>
      </c>
      <c r="J56" s="56">
        <v>20</v>
      </c>
      <c r="K56" s="51" t="s">
        <v>161</v>
      </c>
      <c r="L56" s="56">
        <v>1</v>
      </c>
      <c r="M56" s="15">
        <f t="shared" si="8"/>
        <v>21</v>
      </c>
      <c r="N56" s="46">
        <f t="shared" si="9"/>
        <v>12.6</v>
      </c>
      <c r="O56" s="46">
        <f t="shared" si="10"/>
        <v>48.400000000000006</v>
      </c>
      <c r="P56" s="47" t="s">
        <v>120</v>
      </c>
    </row>
    <row r="57" spans="1:16" ht="40.5" customHeight="1">
      <c r="A57" s="37">
        <v>9</v>
      </c>
      <c r="B57" s="25" t="s">
        <v>16</v>
      </c>
      <c r="C57" s="38" t="s">
        <v>183</v>
      </c>
      <c r="D57" s="39">
        <v>1032011807001</v>
      </c>
      <c r="E57" s="15" t="s">
        <v>191</v>
      </c>
      <c r="F57" s="21">
        <v>88</v>
      </c>
      <c r="G57" s="27"/>
      <c r="H57" s="21">
        <f>F57*0.4</f>
        <v>35.2</v>
      </c>
      <c r="I57" s="51"/>
      <c r="J57" s="56"/>
      <c r="K57" s="63"/>
      <c r="L57" s="56"/>
      <c r="M57" s="15">
        <f t="shared" si="8"/>
        <v>0</v>
      </c>
      <c r="N57" s="46">
        <f t="shared" si="9"/>
        <v>0</v>
      </c>
      <c r="O57" s="60">
        <f t="shared" si="10"/>
        <v>35.2</v>
      </c>
      <c r="P57" s="50" t="s">
        <v>120</v>
      </c>
    </row>
  </sheetData>
  <sheetProtection/>
  <mergeCells count="2">
    <mergeCell ref="A1:P1"/>
    <mergeCell ref="A48:P48"/>
  </mergeCells>
  <printOptions/>
  <pageMargins left="0.7900000000000001" right="0.2" top="0.55" bottom="0.39" header="0.2" footer="0.2"/>
  <pageSetup fitToHeight="0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1">
      <selection activeCell="G20" sqref="G20"/>
    </sheetView>
  </sheetViews>
  <sheetFormatPr defaultColWidth="9.00390625" defaultRowHeight="14.25"/>
  <sheetData>
    <row r="1" spans="1:3" ht="14.25">
      <c r="A1" s="35">
        <v>87.44</v>
      </c>
      <c r="C1" s="21">
        <v>92.75</v>
      </c>
    </row>
    <row r="2" spans="1:3" ht="14.25">
      <c r="A2" s="35">
        <v>87.33</v>
      </c>
      <c r="C2" s="21">
        <v>92.2</v>
      </c>
    </row>
    <row r="3" spans="1:3" ht="14.25">
      <c r="A3" s="35">
        <v>86.56</v>
      </c>
      <c r="C3" s="21">
        <v>91.2</v>
      </c>
    </row>
    <row r="4" spans="1:3" ht="14.25">
      <c r="A4" s="35">
        <v>86.56</v>
      </c>
      <c r="C4" s="70">
        <v>90.6</v>
      </c>
    </row>
    <row r="5" spans="1:3" ht="14.25">
      <c r="A5" s="19">
        <v>86.44</v>
      </c>
      <c r="C5" s="21">
        <v>90.3333</v>
      </c>
    </row>
    <row r="6" spans="1:3" ht="14.25">
      <c r="A6" s="19">
        <v>86.33</v>
      </c>
      <c r="C6" s="21">
        <v>90</v>
      </c>
    </row>
    <row r="7" spans="1:3" ht="14.25">
      <c r="A7" s="19">
        <v>86.33</v>
      </c>
      <c r="C7" s="21">
        <v>89.5</v>
      </c>
    </row>
    <row r="8" spans="1:3" ht="14.25">
      <c r="A8" s="19">
        <v>86.22</v>
      </c>
      <c r="C8" s="21">
        <v>88.833</v>
      </c>
    </row>
    <row r="9" spans="1:3" ht="14.25">
      <c r="A9" s="19">
        <v>86.11</v>
      </c>
      <c r="C9" s="21">
        <v>88</v>
      </c>
    </row>
    <row r="10" ht="14.25">
      <c r="A10" s="19">
        <v>86.11</v>
      </c>
    </row>
    <row r="11" ht="14.25">
      <c r="A11" s="19">
        <v>86</v>
      </c>
    </row>
    <row r="12" ht="14.25">
      <c r="A12" s="21">
        <v>85.89</v>
      </c>
    </row>
    <row r="13" ht="14.25">
      <c r="A13" s="19">
        <v>85.11</v>
      </c>
    </row>
    <row r="14" ht="14.25">
      <c r="A14" s="19">
        <v>85.11</v>
      </c>
    </row>
    <row r="15" ht="14.25">
      <c r="A15" s="35">
        <v>85.11</v>
      </c>
    </row>
    <row r="16" ht="14.25">
      <c r="A16" s="19">
        <v>85</v>
      </c>
    </row>
    <row r="17" ht="14.25">
      <c r="A17" s="19">
        <v>85</v>
      </c>
    </row>
    <row r="18" ht="14.25">
      <c r="A18" s="19">
        <v>84.89</v>
      </c>
    </row>
    <row r="19" ht="14.25">
      <c r="A19" s="19">
        <v>84.78</v>
      </c>
    </row>
    <row r="20" ht="14.25">
      <c r="A20" s="19">
        <v>84.77</v>
      </c>
    </row>
    <row r="21" ht="14.25">
      <c r="A21" s="19">
        <v>84.56</v>
      </c>
    </row>
    <row r="22" ht="14.25">
      <c r="A22" s="70">
        <v>84.44</v>
      </c>
    </row>
    <row r="23" ht="14.25">
      <c r="A23" s="19">
        <v>84.33</v>
      </c>
    </row>
    <row r="24" ht="14.25">
      <c r="A24" s="19">
        <v>84.11</v>
      </c>
    </row>
    <row r="25" ht="14.25">
      <c r="A25" s="19">
        <v>84</v>
      </c>
    </row>
    <row r="26" ht="14.25">
      <c r="A26" s="35">
        <v>84</v>
      </c>
    </row>
    <row r="27" ht="14.25">
      <c r="A27" s="19">
        <v>83.44</v>
      </c>
    </row>
    <row r="28" ht="14.25">
      <c r="A28" s="19">
        <v>83.44</v>
      </c>
    </row>
    <row r="29" ht="14.25">
      <c r="A29" s="19">
        <v>83.33</v>
      </c>
    </row>
    <row r="30" ht="14.25">
      <c r="A30" s="19">
        <v>83.22</v>
      </c>
    </row>
    <row r="31" ht="14.25">
      <c r="A31" s="19">
        <v>83.11</v>
      </c>
    </row>
    <row r="32" ht="14.25">
      <c r="A32" s="19">
        <v>83</v>
      </c>
    </row>
    <row r="33" ht="14.25">
      <c r="A33" s="19">
        <v>83</v>
      </c>
    </row>
    <row r="34" ht="14.25">
      <c r="A34" s="19">
        <v>82.89</v>
      </c>
    </row>
    <row r="35" ht="14.25">
      <c r="A35" s="19">
        <v>82.89</v>
      </c>
    </row>
    <row r="36" ht="14.25">
      <c r="A36" s="19">
        <v>82.44</v>
      </c>
    </row>
    <row r="37" ht="14.25">
      <c r="A37" s="19">
        <v>82.44</v>
      </c>
    </row>
    <row r="38" ht="14.25">
      <c r="A38" s="19">
        <v>82</v>
      </c>
    </row>
    <row r="39" ht="14.25">
      <c r="A39" s="19">
        <v>81.89</v>
      </c>
    </row>
    <row r="40" ht="14.25">
      <c r="A40" s="19">
        <v>81.78</v>
      </c>
    </row>
    <row r="41" ht="14.25">
      <c r="A41" s="23">
        <v>81.67</v>
      </c>
    </row>
    <row r="42" ht="14.25">
      <c r="A42" s="19">
        <v>81.56</v>
      </c>
    </row>
    <row r="43" ht="14.25">
      <c r="A43" s="19">
        <v>81.44</v>
      </c>
    </row>
    <row r="44" ht="14.25">
      <c r="A44" s="19">
        <v>80.22</v>
      </c>
    </row>
    <row r="45" ht="14.25">
      <c r="A45" s="19">
        <v>79.22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2019-09-26T02:39:08Z</cp:lastPrinted>
  <dcterms:created xsi:type="dcterms:W3CDTF">2018-09-20T03:49:31Z</dcterms:created>
  <dcterms:modified xsi:type="dcterms:W3CDTF">2019-09-30T10:58:25Z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2052-11.1.0.8986</vt:lpwstr>
  </property>
</Properties>
</file>