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90" windowWidth="13670" windowHeight="900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G5" i="1" l="1"/>
  <c r="G30" i="1" l="1"/>
  <c r="G6" i="1"/>
  <c r="G7" i="1"/>
  <c r="G8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9" i="1"/>
  <c r="G23" i="1"/>
  <c r="G24" i="1"/>
  <c r="G25" i="1"/>
  <c r="G26" i="1"/>
  <c r="G27" i="1"/>
  <c r="G4" i="1"/>
  <c r="G3" i="1"/>
  <c r="E27" i="1" l="1"/>
  <c r="E26" i="1"/>
  <c r="H26" i="1" s="1"/>
  <c r="E25" i="1"/>
  <c r="H25" i="1" s="1"/>
  <c r="E24" i="1"/>
  <c r="H24" i="1" s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H3" i="1" s="1"/>
  <c r="H5" i="1" l="1"/>
  <c r="H12" i="1"/>
  <c r="H7" i="1"/>
  <c r="H21" i="1"/>
  <c r="H4" i="1"/>
  <c r="H8" i="1"/>
  <c r="H14" i="1"/>
  <c r="H16" i="1"/>
  <c r="H20" i="1"/>
  <c r="H9" i="1"/>
  <c r="H11" i="1"/>
  <c r="H18" i="1"/>
  <c r="H23" i="1"/>
  <c r="H6" i="1"/>
  <c r="H13" i="1"/>
  <c r="H15" i="1"/>
  <c r="H27" i="1"/>
  <c r="H10" i="1"/>
  <c r="H17" i="1"/>
  <c r="H19" i="1"/>
  <c r="H22" i="1"/>
  <c r="G37" i="1" l="1"/>
  <c r="H37" i="1" s="1"/>
  <c r="G32" i="1"/>
  <c r="H32" i="1" s="1"/>
  <c r="G34" i="1"/>
  <c r="H34" i="1" s="1"/>
  <c r="G33" i="1"/>
  <c r="H33" i="1" s="1"/>
  <c r="G36" i="1"/>
  <c r="H36" i="1" s="1"/>
  <c r="G38" i="1"/>
  <c r="H38" i="1" s="1"/>
  <c r="H30" i="1"/>
  <c r="G39" i="1"/>
  <c r="H39" i="1" s="1"/>
  <c r="G35" i="1"/>
  <c r="H35" i="1" s="1"/>
  <c r="G31" i="1"/>
  <c r="H31" i="1" s="1"/>
</calcChain>
</file>

<file path=xl/sharedStrings.xml><?xml version="1.0" encoding="utf-8"?>
<sst xmlns="http://schemas.openxmlformats.org/spreadsheetml/2006/main" count="144" uniqueCount="52">
  <si>
    <t>序号</t>
  </si>
  <si>
    <t>姓名</t>
  </si>
  <si>
    <t>专业</t>
  </si>
  <si>
    <t>张小满</t>
  </si>
  <si>
    <t>艺术设计</t>
  </si>
  <si>
    <t>李昂</t>
  </si>
  <si>
    <t>陆春蕾</t>
  </si>
  <si>
    <t>尤良洁</t>
  </si>
  <si>
    <t>杨雨晨</t>
  </si>
  <si>
    <t>曹仲达</t>
  </si>
  <si>
    <t>姜昌彤</t>
  </si>
  <si>
    <t>孙梓萍</t>
  </si>
  <si>
    <t>卢菁</t>
  </si>
  <si>
    <t>邓思思</t>
  </si>
  <si>
    <t>/</t>
    <phoneticPr fontId="7" type="noConversion"/>
  </si>
  <si>
    <t>总分</t>
  </si>
  <si>
    <t>唐伟哲</t>
  </si>
  <si>
    <t>广播电视</t>
  </si>
  <si>
    <t>夏秋悦</t>
  </si>
  <si>
    <t>吉宇星</t>
  </si>
  <si>
    <t>胡峪谷</t>
  </si>
  <si>
    <t>戏剧与影视学</t>
  </si>
  <si>
    <t>章玥云</t>
  </si>
  <si>
    <t>马亚楠</t>
  </si>
  <si>
    <t>王研屹</t>
  </si>
  <si>
    <t>魏子擎</t>
  </si>
  <si>
    <t>崔梦圆</t>
  </si>
  <si>
    <t>孙一荻</t>
  </si>
  <si>
    <t>梁彤</t>
  </si>
  <si>
    <t>陆柏</t>
  </si>
  <si>
    <t>吕梦滢</t>
  </si>
  <si>
    <t>孙馨</t>
  </si>
  <si>
    <t>刘安静</t>
  </si>
  <si>
    <t>朱孜芊</t>
  </si>
  <si>
    <t>刘培雯</t>
  </si>
  <si>
    <t>王存家</t>
  </si>
  <si>
    <t>武祥</t>
  </si>
  <si>
    <t>王京皓</t>
  </si>
  <si>
    <t>李星辰</t>
  </si>
  <si>
    <t>朱丹</t>
  </si>
  <si>
    <t>张铭洋</t>
  </si>
  <si>
    <t>闫天仪</t>
  </si>
  <si>
    <t>李佳玉</t>
  </si>
  <si>
    <t>课程折合分
（40%）</t>
    <phoneticPr fontId="7" type="noConversion"/>
  </si>
  <si>
    <t>课程均分</t>
    <phoneticPr fontId="7" type="noConversion"/>
  </si>
  <si>
    <t>一等学业奖学金</t>
  </si>
  <si>
    <t>二等学业奖学金</t>
  </si>
  <si>
    <t>三等学业奖学金</t>
  </si>
  <si>
    <t>奖学金等次</t>
    <phoneticPr fontId="7" type="noConversion"/>
  </si>
  <si>
    <t>科研实践服务</t>
  </si>
  <si>
    <t>科研实践服务折合分
（60%）</t>
    <phoneticPr fontId="7" type="noConversion"/>
  </si>
  <si>
    <t>传媒与影视学院2019级研究生学业奖学金推荐人选公示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</si>
</sst>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1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2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25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</cellXfs>
  <cellStyles count="2">
    <cellStyle name="常规" xfId="0" builtinId="0"/>
    <cellStyle name="常规_86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zoomScale="80" zoomScaleNormal="80" workbookViewId="0">
      <selection activeCell="K4" sqref="K4"/>
    </sheetView>
  </sheetViews>
  <sheetFormatPr defaultColWidth="9" defaultRowHeight="14" x14ac:dyDescent="0.25"/>
  <cols>
    <col min="1" max="1" width="6.6328125" style="8" customWidth="1"/>
    <col min="2" max="2" width="15.6328125" style="8" customWidth="1"/>
    <col min="3" max="3" width="15.6328125" style="19" customWidth="1"/>
    <col min="4" max="5" width="15.6328125" style="8" customWidth="1"/>
    <col min="6" max="6" width="15.6328125" style="20" customWidth="1"/>
    <col min="7" max="7" width="22.453125" style="8" customWidth="1"/>
    <col min="8" max="8" width="15.6328125" style="8" customWidth="1"/>
    <col min="9" max="9" width="23.08984375" style="20" customWidth="1"/>
    <col min="10" max="16384" width="9" style="8"/>
  </cols>
  <sheetData>
    <row r="1" spans="1:9" s="1" customFormat="1" ht="65.25" customHeight="1" x14ac:dyDescent="0.25">
      <c r="A1" s="24" t="s">
        <v>51</v>
      </c>
      <c r="B1" s="24"/>
      <c r="C1" s="24"/>
      <c r="D1" s="24"/>
      <c r="E1" s="24"/>
      <c r="F1" s="24"/>
      <c r="G1" s="24"/>
      <c r="H1" s="24"/>
      <c r="I1" s="24"/>
    </row>
    <row r="2" spans="1:9" ht="45" customHeight="1" x14ac:dyDescent="0.25">
      <c r="A2" s="2" t="s">
        <v>0</v>
      </c>
      <c r="B2" s="3" t="s">
        <v>1</v>
      </c>
      <c r="C2" s="4" t="s">
        <v>2</v>
      </c>
      <c r="D2" s="5" t="s">
        <v>44</v>
      </c>
      <c r="E2" s="5" t="s">
        <v>43</v>
      </c>
      <c r="F2" s="6" t="s">
        <v>49</v>
      </c>
      <c r="G2" s="6" t="s">
        <v>50</v>
      </c>
      <c r="H2" s="6" t="s">
        <v>15</v>
      </c>
      <c r="I2" s="7" t="s">
        <v>48</v>
      </c>
    </row>
    <row r="3" spans="1:9" ht="35.15" customHeight="1" x14ac:dyDescent="0.25">
      <c r="A3" s="9">
        <v>1</v>
      </c>
      <c r="B3" s="9" t="s">
        <v>16</v>
      </c>
      <c r="C3" s="10" t="s">
        <v>17</v>
      </c>
      <c r="D3" s="11">
        <v>93.5</v>
      </c>
      <c r="E3" s="12">
        <f t="shared" ref="E3:E27" si="0">D3*0.4</f>
        <v>37.4</v>
      </c>
      <c r="F3" s="23">
        <v>109</v>
      </c>
      <c r="G3" s="23">
        <f>100/F3*F3*0.6</f>
        <v>60</v>
      </c>
      <c r="H3" s="23">
        <f t="shared" ref="H3:H27" si="1">G3+E3</f>
        <v>97.4</v>
      </c>
      <c r="I3" s="13" t="s">
        <v>45</v>
      </c>
    </row>
    <row r="4" spans="1:9" ht="35.15" customHeight="1" x14ac:dyDescent="0.25">
      <c r="A4" s="9">
        <v>2</v>
      </c>
      <c r="B4" s="9" t="s">
        <v>18</v>
      </c>
      <c r="C4" s="10" t="s">
        <v>17</v>
      </c>
      <c r="D4" s="14">
        <v>91</v>
      </c>
      <c r="E4" s="12">
        <f t="shared" si="0"/>
        <v>36.4</v>
      </c>
      <c r="F4" s="23">
        <v>83</v>
      </c>
      <c r="G4" s="23">
        <f>100/109*F4*0.6</f>
        <v>45.688073394495419</v>
      </c>
      <c r="H4" s="23">
        <f t="shared" si="1"/>
        <v>82.08807339449541</v>
      </c>
      <c r="I4" s="13" t="s">
        <v>45</v>
      </c>
    </row>
    <row r="5" spans="1:9" ht="35.15" customHeight="1" x14ac:dyDescent="0.25">
      <c r="A5" s="9">
        <v>3</v>
      </c>
      <c r="B5" s="9" t="s">
        <v>19</v>
      </c>
      <c r="C5" s="10" t="s">
        <v>17</v>
      </c>
      <c r="D5" s="12">
        <v>85.5</v>
      </c>
      <c r="E5" s="12">
        <f t="shared" si="0"/>
        <v>34.200000000000003</v>
      </c>
      <c r="F5" s="23">
        <v>84</v>
      </c>
      <c r="G5" s="23">
        <f>100/109*F5*0.6</f>
        <v>46.238532110091747</v>
      </c>
      <c r="H5" s="23">
        <f t="shared" si="1"/>
        <v>80.438532110091757</v>
      </c>
      <c r="I5" s="13" t="s">
        <v>45</v>
      </c>
    </row>
    <row r="6" spans="1:9" ht="35.15" customHeight="1" x14ac:dyDescent="0.25">
      <c r="A6" s="9">
        <v>4</v>
      </c>
      <c r="B6" s="9" t="s">
        <v>20</v>
      </c>
      <c r="C6" s="10" t="s">
        <v>21</v>
      </c>
      <c r="D6" s="12">
        <v>90.5</v>
      </c>
      <c r="E6" s="14">
        <f t="shared" si="0"/>
        <v>36.200000000000003</v>
      </c>
      <c r="F6" s="14">
        <v>58</v>
      </c>
      <c r="G6" s="23">
        <f t="shared" ref="G6:G27" si="2">100/109*F6*0.6</f>
        <v>31.926605504587158</v>
      </c>
      <c r="H6" s="23">
        <f t="shared" si="1"/>
        <v>68.126605504587161</v>
      </c>
      <c r="I6" s="13" t="s">
        <v>46</v>
      </c>
    </row>
    <row r="7" spans="1:9" ht="35.15" customHeight="1" x14ac:dyDescent="0.25">
      <c r="A7" s="9">
        <v>5</v>
      </c>
      <c r="B7" s="9" t="s">
        <v>22</v>
      </c>
      <c r="C7" s="15" t="s">
        <v>17</v>
      </c>
      <c r="D7" s="12">
        <v>87</v>
      </c>
      <c r="E7" s="12">
        <f t="shared" si="0"/>
        <v>34.800000000000004</v>
      </c>
      <c r="F7" s="23">
        <v>35</v>
      </c>
      <c r="G7" s="23">
        <f t="shared" si="2"/>
        <v>19.26605504587156</v>
      </c>
      <c r="H7" s="23">
        <f t="shared" si="1"/>
        <v>54.066055045871565</v>
      </c>
      <c r="I7" s="13" t="s">
        <v>46</v>
      </c>
    </row>
    <row r="8" spans="1:9" ht="35.15" customHeight="1" x14ac:dyDescent="0.25">
      <c r="A8" s="9">
        <v>6</v>
      </c>
      <c r="B8" s="9" t="s">
        <v>23</v>
      </c>
      <c r="C8" s="15" t="s">
        <v>17</v>
      </c>
      <c r="D8" s="12">
        <v>86.5</v>
      </c>
      <c r="E8" s="12">
        <f t="shared" si="0"/>
        <v>34.6</v>
      </c>
      <c r="F8" s="23">
        <v>34</v>
      </c>
      <c r="G8" s="23">
        <f t="shared" si="2"/>
        <v>18.715596330275229</v>
      </c>
      <c r="H8" s="23">
        <f t="shared" si="1"/>
        <v>53.315596330275227</v>
      </c>
      <c r="I8" s="13" t="s">
        <v>46</v>
      </c>
    </row>
    <row r="9" spans="1:9" ht="35.15" customHeight="1" x14ac:dyDescent="0.25">
      <c r="A9" s="9">
        <v>7</v>
      </c>
      <c r="B9" s="9" t="s">
        <v>24</v>
      </c>
      <c r="C9" s="15" t="s">
        <v>17</v>
      </c>
      <c r="D9" s="16">
        <v>87.5</v>
      </c>
      <c r="E9" s="12">
        <f>D9*0.4</f>
        <v>35</v>
      </c>
      <c r="F9" s="23">
        <v>30</v>
      </c>
      <c r="G9" s="23">
        <f>100/109*F9*0.6</f>
        <v>16.513761467889907</v>
      </c>
      <c r="H9" s="23">
        <f t="shared" si="1"/>
        <v>51.513761467889907</v>
      </c>
      <c r="I9" s="13" t="s">
        <v>46</v>
      </c>
    </row>
    <row r="10" spans="1:9" ht="35.15" customHeight="1" x14ac:dyDescent="0.25">
      <c r="A10" s="9">
        <v>8</v>
      </c>
      <c r="B10" s="9" t="s">
        <v>25</v>
      </c>
      <c r="C10" s="10" t="s">
        <v>17</v>
      </c>
      <c r="D10" s="14">
        <v>84</v>
      </c>
      <c r="E10" s="12">
        <f>D10*0.4</f>
        <v>33.6</v>
      </c>
      <c r="F10" s="23">
        <v>30</v>
      </c>
      <c r="G10" s="23">
        <f>100/109*F10*0.6</f>
        <v>16.513761467889907</v>
      </c>
      <c r="H10" s="23">
        <f t="shared" si="1"/>
        <v>50.113761467889908</v>
      </c>
      <c r="I10" s="13" t="s">
        <v>46</v>
      </c>
    </row>
    <row r="11" spans="1:9" ht="35.15" customHeight="1" x14ac:dyDescent="0.25">
      <c r="A11" s="9">
        <v>9</v>
      </c>
      <c r="B11" s="9" t="s">
        <v>26</v>
      </c>
      <c r="C11" s="15" t="s">
        <v>17</v>
      </c>
      <c r="D11" s="16">
        <v>85</v>
      </c>
      <c r="E11" s="12">
        <f t="shared" si="0"/>
        <v>34</v>
      </c>
      <c r="F11" s="23">
        <v>25.5</v>
      </c>
      <c r="G11" s="23">
        <f t="shared" si="2"/>
        <v>14.036697247706423</v>
      </c>
      <c r="H11" s="23">
        <f t="shared" si="1"/>
        <v>48.036697247706421</v>
      </c>
      <c r="I11" s="13" t="s">
        <v>46</v>
      </c>
    </row>
    <row r="12" spans="1:9" ht="35.15" customHeight="1" x14ac:dyDescent="0.25">
      <c r="A12" s="9">
        <v>10</v>
      </c>
      <c r="B12" s="9" t="s">
        <v>27</v>
      </c>
      <c r="C12" s="15" t="s">
        <v>17</v>
      </c>
      <c r="D12" s="12">
        <v>88</v>
      </c>
      <c r="E12" s="12">
        <f t="shared" si="0"/>
        <v>35.200000000000003</v>
      </c>
      <c r="F12" s="23">
        <v>22</v>
      </c>
      <c r="G12" s="23">
        <f t="shared" si="2"/>
        <v>12.110091743119266</v>
      </c>
      <c r="H12" s="23">
        <f t="shared" si="1"/>
        <v>47.310091743119273</v>
      </c>
      <c r="I12" s="13" t="s">
        <v>46</v>
      </c>
    </row>
    <row r="13" spans="1:9" ht="35.15" customHeight="1" x14ac:dyDescent="0.25">
      <c r="A13" s="9">
        <v>11</v>
      </c>
      <c r="B13" s="9" t="s">
        <v>28</v>
      </c>
      <c r="C13" s="15" t="s">
        <v>17</v>
      </c>
      <c r="D13" s="12">
        <v>83</v>
      </c>
      <c r="E13" s="12">
        <f t="shared" si="0"/>
        <v>33.200000000000003</v>
      </c>
      <c r="F13" s="23">
        <v>25.5</v>
      </c>
      <c r="G13" s="23">
        <f t="shared" si="2"/>
        <v>14.036697247706423</v>
      </c>
      <c r="H13" s="23">
        <f t="shared" si="1"/>
        <v>47.236697247706424</v>
      </c>
      <c r="I13" s="13" t="s">
        <v>46</v>
      </c>
    </row>
    <row r="14" spans="1:9" ht="35.15" customHeight="1" x14ac:dyDescent="0.25">
      <c r="A14" s="9">
        <v>12</v>
      </c>
      <c r="B14" s="9" t="s">
        <v>29</v>
      </c>
      <c r="C14" s="10" t="s">
        <v>21</v>
      </c>
      <c r="D14" s="12">
        <v>84</v>
      </c>
      <c r="E14" s="14">
        <f t="shared" si="0"/>
        <v>33.6</v>
      </c>
      <c r="F14" s="14">
        <v>24</v>
      </c>
      <c r="G14" s="23">
        <f t="shared" si="2"/>
        <v>13.211009174311927</v>
      </c>
      <c r="H14" s="23">
        <f t="shared" si="1"/>
        <v>46.811009174311927</v>
      </c>
      <c r="I14" s="13" t="s">
        <v>46</v>
      </c>
    </row>
    <row r="15" spans="1:9" ht="35.15" customHeight="1" x14ac:dyDescent="0.25">
      <c r="A15" s="9">
        <v>13</v>
      </c>
      <c r="B15" s="9" t="s">
        <v>30</v>
      </c>
      <c r="C15" s="10" t="s">
        <v>17</v>
      </c>
      <c r="D15" s="14">
        <v>89.5</v>
      </c>
      <c r="E15" s="12">
        <f t="shared" si="0"/>
        <v>35.800000000000004</v>
      </c>
      <c r="F15" s="23">
        <v>19</v>
      </c>
      <c r="G15" s="23">
        <f t="shared" si="2"/>
        <v>10.458715596330274</v>
      </c>
      <c r="H15" s="23">
        <f t="shared" si="1"/>
        <v>46.258715596330276</v>
      </c>
      <c r="I15" s="13" t="s">
        <v>46</v>
      </c>
    </row>
    <row r="16" spans="1:9" ht="35.15" customHeight="1" x14ac:dyDescent="0.25">
      <c r="A16" s="9">
        <v>14</v>
      </c>
      <c r="B16" s="9" t="s">
        <v>31</v>
      </c>
      <c r="C16" s="15" t="s">
        <v>17</v>
      </c>
      <c r="D16" s="12">
        <v>89</v>
      </c>
      <c r="E16" s="12">
        <f t="shared" si="0"/>
        <v>35.6</v>
      </c>
      <c r="F16" s="23">
        <v>19</v>
      </c>
      <c r="G16" s="23">
        <f t="shared" si="2"/>
        <v>10.458715596330274</v>
      </c>
      <c r="H16" s="23">
        <f t="shared" si="1"/>
        <v>46.058715596330273</v>
      </c>
      <c r="I16" s="13" t="s">
        <v>46</v>
      </c>
    </row>
    <row r="17" spans="1:9" ht="35.15" customHeight="1" x14ac:dyDescent="0.25">
      <c r="A17" s="9">
        <v>15</v>
      </c>
      <c r="B17" s="9" t="s">
        <v>32</v>
      </c>
      <c r="C17" s="15" t="s">
        <v>17</v>
      </c>
      <c r="D17" s="12">
        <v>81</v>
      </c>
      <c r="E17" s="12">
        <f t="shared" si="0"/>
        <v>32.4</v>
      </c>
      <c r="F17" s="23">
        <v>24.5</v>
      </c>
      <c r="G17" s="23">
        <f t="shared" si="2"/>
        <v>13.486238532110091</v>
      </c>
      <c r="H17" s="23">
        <f t="shared" si="1"/>
        <v>45.886238532110092</v>
      </c>
      <c r="I17" s="13" t="s">
        <v>46</v>
      </c>
    </row>
    <row r="18" spans="1:9" ht="35.15" customHeight="1" x14ac:dyDescent="0.25">
      <c r="A18" s="9">
        <v>16</v>
      </c>
      <c r="B18" s="9" t="s">
        <v>33</v>
      </c>
      <c r="C18" s="10" t="s">
        <v>21</v>
      </c>
      <c r="D18" s="14">
        <v>86.5</v>
      </c>
      <c r="E18" s="14">
        <f t="shared" si="0"/>
        <v>34.6</v>
      </c>
      <c r="F18" s="14">
        <v>19</v>
      </c>
      <c r="G18" s="23">
        <f t="shared" si="2"/>
        <v>10.458715596330274</v>
      </c>
      <c r="H18" s="23">
        <f t="shared" si="1"/>
        <v>45.058715596330273</v>
      </c>
      <c r="I18" s="13" t="s">
        <v>46</v>
      </c>
    </row>
    <row r="19" spans="1:9" ht="35.15" customHeight="1" x14ac:dyDescent="0.25">
      <c r="A19" s="9">
        <v>17</v>
      </c>
      <c r="B19" s="9" t="s">
        <v>34</v>
      </c>
      <c r="C19" s="15" t="s">
        <v>17</v>
      </c>
      <c r="D19" s="12">
        <v>87</v>
      </c>
      <c r="E19" s="12">
        <f t="shared" si="0"/>
        <v>34.800000000000004</v>
      </c>
      <c r="F19" s="23">
        <v>14</v>
      </c>
      <c r="G19" s="23">
        <f t="shared" si="2"/>
        <v>7.7064220183486238</v>
      </c>
      <c r="H19" s="23">
        <f t="shared" si="1"/>
        <v>42.50642201834863</v>
      </c>
      <c r="I19" s="13" t="s">
        <v>46</v>
      </c>
    </row>
    <row r="20" spans="1:9" ht="35.15" customHeight="1" x14ac:dyDescent="0.25">
      <c r="A20" s="9">
        <v>18</v>
      </c>
      <c r="B20" s="9" t="s">
        <v>35</v>
      </c>
      <c r="C20" s="10" t="s">
        <v>17</v>
      </c>
      <c r="D20" s="14">
        <v>88.5</v>
      </c>
      <c r="E20" s="12">
        <f t="shared" si="0"/>
        <v>35.4</v>
      </c>
      <c r="F20" s="23">
        <v>9</v>
      </c>
      <c r="G20" s="23">
        <f t="shared" si="2"/>
        <v>4.954128440366973</v>
      </c>
      <c r="H20" s="23">
        <f t="shared" si="1"/>
        <v>40.354128440366971</v>
      </c>
      <c r="I20" s="13" t="s">
        <v>46</v>
      </c>
    </row>
    <row r="21" spans="1:9" ht="35.15" customHeight="1" x14ac:dyDescent="0.25">
      <c r="A21" s="9">
        <v>19</v>
      </c>
      <c r="B21" s="9" t="s">
        <v>36</v>
      </c>
      <c r="C21" s="10" t="s">
        <v>17</v>
      </c>
      <c r="D21" s="12">
        <v>84.5</v>
      </c>
      <c r="E21" s="12">
        <f t="shared" si="0"/>
        <v>33.800000000000004</v>
      </c>
      <c r="F21" s="23">
        <v>4</v>
      </c>
      <c r="G21" s="23">
        <f t="shared" si="2"/>
        <v>2.2018348623853212</v>
      </c>
      <c r="H21" s="23">
        <f t="shared" si="1"/>
        <v>36.001834862385323</v>
      </c>
      <c r="I21" s="13" t="s">
        <v>46</v>
      </c>
    </row>
    <row r="22" spans="1:9" ht="35.15" customHeight="1" x14ac:dyDescent="0.25">
      <c r="A22" s="9">
        <v>20</v>
      </c>
      <c r="B22" s="9" t="s">
        <v>37</v>
      </c>
      <c r="C22" s="15" t="s">
        <v>17</v>
      </c>
      <c r="D22" s="11">
        <v>84</v>
      </c>
      <c r="E22" s="12">
        <f t="shared" si="0"/>
        <v>33.6</v>
      </c>
      <c r="F22" s="23">
        <v>4</v>
      </c>
      <c r="G22" s="23">
        <f t="shared" si="2"/>
        <v>2.2018348623853212</v>
      </c>
      <c r="H22" s="23">
        <f t="shared" si="1"/>
        <v>35.80183486238532</v>
      </c>
      <c r="I22" s="13" t="s">
        <v>46</v>
      </c>
    </row>
    <row r="23" spans="1:9" ht="35.15" customHeight="1" x14ac:dyDescent="0.25">
      <c r="A23" s="9">
        <v>21</v>
      </c>
      <c r="B23" s="9" t="s">
        <v>38</v>
      </c>
      <c r="C23" s="17" t="s">
        <v>17</v>
      </c>
      <c r="D23" s="18">
        <v>86.5</v>
      </c>
      <c r="E23" s="12">
        <f t="shared" si="0"/>
        <v>34.6</v>
      </c>
      <c r="F23" s="23">
        <v>0</v>
      </c>
      <c r="G23" s="23">
        <f t="shared" si="2"/>
        <v>0</v>
      </c>
      <c r="H23" s="23">
        <f t="shared" si="1"/>
        <v>34.6</v>
      </c>
      <c r="I23" s="13" t="s">
        <v>47</v>
      </c>
    </row>
    <row r="24" spans="1:9" ht="35.15" customHeight="1" x14ac:dyDescent="0.25">
      <c r="A24" s="9">
        <v>22</v>
      </c>
      <c r="B24" s="9" t="s">
        <v>39</v>
      </c>
      <c r="C24" s="10" t="s">
        <v>21</v>
      </c>
      <c r="D24" s="14">
        <v>86</v>
      </c>
      <c r="E24" s="14">
        <f t="shared" si="0"/>
        <v>34.4</v>
      </c>
      <c r="F24" s="14">
        <v>0</v>
      </c>
      <c r="G24" s="23">
        <f t="shared" si="2"/>
        <v>0</v>
      </c>
      <c r="H24" s="23">
        <f t="shared" si="1"/>
        <v>34.4</v>
      </c>
      <c r="I24" s="13" t="s">
        <v>47</v>
      </c>
    </row>
    <row r="25" spans="1:9" ht="35.15" customHeight="1" x14ac:dyDescent="0.25">
      <c r="A25" s="9">
        <v>23</v>
      </c>
      <c r="B25" s="9" t="s">
        <v>40</v>
      </c>
      <c r="C25" s="15" t="s">
        <v>17</v>
      </c>
      <c r="D25" s="11">
        <v>84.2</v>
      </c>
      <c r="E25" s="12">
        <f t="shared" si="0"/>
        <v>33.68</v>
      </c>
      <c r="F25" s="23">
        <v>0</v>
      </c>
      <c r="G25" s="23">
        <f t="shared" si="2"/>
        <v>0</v>
      </c>
      <c r="H25" s="23">
        <f t="shared" si="1"/>
        <v>33.68</v>
      </c>
      <c r="I25" s="13" t="s">
        <v>47</v>
      </c>
    </row>
    <row r="26" spans="1:9" ht="35.15" customHeight="1" x14ac:dyDescent="0.25">
      <c r="A26" s="9">
        <v>24</v>
      </c>
      <c r="B26" s="9" t="s">
        <v>41</v>
      </c>
      <c r="C26" s="10" t="s">
        <v>21</v>
      </c>
      <c r="D26" s="14">
        <v>83</v>
      </c>
      <c r="E26" s="14">
        <f t="shared" si="0"/>
        <v>33.200000000000003</v>
      </c>
      <c r="F26" s="14">
        <v>0</v>
      </c>
      <c r="G26" s="23">
        <f t="shared" si="2"/>
        <v>0</v>
      </c>
      <c r="H26" s="23">
        <f t="shared" si="1"/>
        <v>33.200000000000003</v>
      </c>
      <c r="I26" s="13" t="s">
        <v>47</v>
      </c>
    </row>
    <row r="27" spans="1:9" ht="35.15" customHeight="1" x14ac:dyDescent="0.25">
      <c r="A27" s="9">
        <v>25</v>
      </c>
      <c r="B27" s="9" t="s">
        <v>42</v>
      </c>
      <c r="C27" s="10" t="s">
        <v>17</v>
      </c>
      <c r="D27" s="11">
        <v>81.5</v>
      </c>
      <c r="E27" s="12">
        <f t="shared" si="0"/>
        <v>32.6</v>
      </c>
      <c r="F27" s="23">
        <v>0</v>
      </c>
      <c r="G27" s="23">
        <f t="shared" si="2"/>
        <v>0</v>
      </c>
      <c r="H27" s="23">
        <f t="shared" si="1"/>
        <v>32.6</v>
      </c>
      <c r="I27" s="13" t="s">
        <v>47</v>
      </c>
    </row>
    <row r="28" spans="1:9" ht="35.15" customHeight="1" x14ac:dyDescent="0.25"/>
    <row r="29" spans="1:9" ht="45" customHeight="1" x14ac:dyDescent="0.25">
      <c r="A29" s="2" t="s">
        <v>0</v>
      </c>
      <c r="B29" s="3" t="s">
        <v>1</v>
      </c>
      <c r="C29" s="4" t="s">
        <v>2</v>
      </c>
      <c r="D29" s="5" t="s">
        <v>44</v>
      </c>
      <c r="E29" s="5" t="s">
        <v>43</v>
      </c>
      <c r="F29" s="6" t="s">
        <v>49</v>
      </c>
      <c r="G29" s="6" t="s">
        <v>50</v>
      </c>
      <c r="H29" s="6" t="s">
        <v>15</v>
      </c>
      <c r="I29" s="7" t="s">
        <v>48</v>
      </c>
    </row>
    <row r="30" spans="1:9" ht="35.15" customHeight="1" x14ac:dyDescent="0.25">
      <c r="A30" s="10">
        <v>1</v>
      </c>
      <c r="B30" s="9" t="s">
        <v>11</v>
      </c>
      <c r="C30" s="21" t="s">
        <v>4</v>
      </c>
      <c r="D30" s="22" t="s">
        <v>14</v>
      </c>
      <c r="E30" s="22" t="s">
        <v>14</v>
      </c>
      <c r="F30" s="14">
        <v>50</v>
      </c>
      <c r="G30" s="14">
        <f>F30*2*0.6</f>
        <v>60</v>
      </c>
      <c r="H30" s="14">
        <f>G30</f>
        <v>60</v>
      </c>
      <c r="I30" s="13" t="s">
        <v>45</v>
      </c>
    </row>
    <row r="31" spans="1:9" s="20" customFormat="1" ht="35.15" customHeight="1" x14ac:dyDescent="0.25">
      <c r="A31" s="10">
        <v>2</v>
      </c>
      <c r="B31" s="9" t="s">
        <v>3</v>
      </c>
      <c r="C31" s="10" t="s">
        <v>4</v>
      </c>
      <c r="D31" s="22" t="s">
        <v>14</v>
      </c>
      <c r="E31" s="22" t="s">
        <v>14</v>
      </c>
      <c r="F31" s="14">
        <v>36</v>
      </c>
      <c r="G31" s="14">
        <f t="shared" ref="G31:G35" si="3">F31*2*0.6</f>
        <v>43.199999999999996</v>
      </c>
      <c r="H31" s="14">
        <f t="shared" ref="H31:H39" si="4">G31</f>
        <v>43.199999999999996</v>
      </c>
      <c r="I31" s="13" t="s">
        <v>46</v>
      </c>
    </row>
    <row r="32" spans="1:9" ht="35.15" customHeight="1" x14ac:dyDescent="0.25">
      <c r="A32" s="10">
        <v>3</v>
      </c>
      <c r="B32" s="9" t="s">
        <v>6</v>
      </c>
      <c r="C32" s="10" t="s">
        <v>4</v>
      </c>
      <c r="D32" s="22" t="s">
        <v>14</v>
      </c>
      <c r="E32" s="22" t="s">
        <v>14</v>
      </c>
      <c r="F32" s="14">
        <v>35</v>
      </c>
      <c r="G32" s="14">
        <f>F32*2*0.6</f>
        <v>42</v>
      </c>
      <c r="H32" s="14">
        <f>G32</f>
        <v>42</v>
      </c>
      <c r="I32" s="13" t="s">
        <v>46</v>
      </c>
    </row>
    <row r="33" spans="1:9" ht="35.15" customHeight="1" x14ac:dyDescent="0.25">
      <c r="A33" s="10">
        <v>4</v>
      </c>
      <c r="B33" s="9" t="s">
        <v>8</v>
      </c>
      <c r="C33" s="10" t="s">
        <v>4</v>
      </c>
      <c r="D33" s="22" t="s">
        <v>14</v>
      </c>
      <c r="E33" s="22" t="s">
        <v>14</v>
      </c>
      <c r="F33" s="14">
        <v>34</v>
      </c>
      <c r="G33" s="14">
        <f t="shared" si="3"/>
        <v>40.799999999999997</v>
      </c>
      <c r="H33" s="14">
        <f t="shared" si="4"/>
        <v>40.799999999999997</v>
      </c>
      <c r="I33" s="13" t="s">
        <v>46</v>
      </c>
    </row>
    <row r="34" spans="1:9" ht="35.15" customHeight="1" x14ac:dyDescent="0.25">
      <c r="A34" s="10">
        <v>5</v>
      </c>
      <c r="B34" s="9" t="s">
        <v>7</v>
      </c>
      <c r="C34" s="10" t="s">
        <v>4</v>
      </c>
      <c r="D34" s="22" t="s">
        <v>14</v>
      </c>
      <c r="E34" s="22" t="s">
        <v>14</v>
      </c>
      <c r="F34" s="14">
        <v>30</v>
      </c>
      <c r="G34" s="14">
        <f t="shared" si="3"/>
        <v>36</v>
      </c>
      <c r="H34" s="14">
        <f t="shared" si="4"/>
        <v>36</v>
      </c>
      <c r="I34" s="13" t="s">
        <v>46</v>
      </c>
    </row>
    <row r="35" spans="1:9" ht="35.15" customHeight="1" x14ac:dyDescent="0.25">
      <c r="A35" s="10">
        <v>6</v>
      </c>
      <c r="B35" s="9" t="s">
        <v>13</v>
      </c>
      <c r="C35" s="10" t="s">
        <v>4</v>
      </c>
      <c r="D35" s="22" t="s">
        <v>14</v>
      </c>
      <c r="E35" s="22" t="s">
        <v>14</v>
      </c>
      <c r="F35" s="14">
        <v>15</v>
      </c>
      <c r="G35" s="14">
        <f t="shared" si="3"/>
        <v>18</v>
      </c>
      <c r="H35" s="14">
        <f t="shared" si="4"/>
        <v>18</v>
      </c>
      <c r="I35" s="13" t="s">
        <v>46</v>
      </c>
    </row>
    <row r="36" spans="1:9" ht="35.15" customHeight="1" x14ac:dyDescent="0.25">
      <c r="A36" s="10">
        <v>7</v>
      </c>
      <c r="B36" s="9" t="s">
        <v>9</v>
      </c>
      <c r="C36" s="10" t="s">
        <v>4</v>
      </c>
      <c r="D36" s="22" t="s">
        <v>14</v>
      </c>
      <c r="E36" s="22" t="s">
        <v>14</v>
      </c>
      <c r="F36" s="14">
        <v>14</v>
      </c>
      <c r="G36" s="14">
        <f t="shared" ref="G36:G39" si="5">F36*2*0.6</f>
        <v>16.8</v>
      </c>
      <c r="H36" s="14">
        <f t="shared" si="4"/>
        <v>16.8</v>
      </c>
      <c r="I36" s="13" t="s">
        <v>46</v>
      </c>
    </row>
    <row r="37" spans="1:9" ht="35.15" customHeight="1" x14ac:dyDescent="0.25">
      <c r="A37" s="10">
        <v>8</v>
      </c>
      <c r="B37" s="9" t="s">
        <v>5</v>
      </c>
      <c r="C37" s="10" t="s">
        <v>4</v>
      </c>
      <c r="D37" s="22" t="s">
        <v>14</v>
      </c>
      <c r="E37" s="22" t="s">
        <v>14</v>
      </c>
      <c r="F37" s="14">
        <v>10</v>
      </c>
      <c r="G37" s="14">
        <f>F37*2*0.6</f>
        <v>12</v>
      </c>
      <c r="H37" s="14">
        <f t="shared" si="4"/>
        <v>12</v>
      </c>
      <c r="I37" s="13" t="s">
        <v>46</v>
      </c>
    </row>
    <row r="38" spans="1:9" ht="35.15" customHeight="1" x14ac:dyDescent="0.25">
      <c r="A38" s="10">
        <v>9</v>
      </c>
      <c r="B38" s="9" t="s">
        <v>10</v>
      </c>
      <c r="C38" s="10" t="s">
        <v>4</v>
      </c>
      <c r="D38" s="22" t="s">
        <v>14</v>
      </c>
      <c r="E38" s="22" t="s">
        <v>14</v>
      </c>
      <c r="F38" s="14">
        <v>0</v>
      </c>
      <c r="G38" s="14">
        <f t="shared" si="5"/>
        <v>0</v>
      </c>
      <c r="H38" s="14">
        <f t="shared" si="4"/>
        <v>0</v>
      </c>
      <c r="I38" s="13" t="s">
        <v>47</v>
      </c>
    </row>
    <row r="39" spans="1:9" ht="35.15" customHeight="1" x14ac:dyDescent="0.25">
      <c r="A39" s="10">
        <v>10</v>
      </c>
      <c r="B39" s="9" t="s">
        <v>12</v>
      </c>
      <c r="C39" s="10" t="s">
        <v>4</v>
      </c>
      <c r="D39" s="22" t="s">
        <v>14</v>
      </c>
      <c r="E39" s="22" t="s">
        <v>14</v>
      </c>
      <c r="F39" s="14">
        <v>0</v>
      </c>
      <c r="G39" s="14">
        <f t="shared" si="5"/>
        <v>0</v>
      </c>
      <c r="H39" s="14">
        <f t="shared" si="4"/>
        <v>0</v>
      </c>
      <c r="I39" s="13" t="s">
        <v>47</v>
      </c>
    </row>
  </sheetData>
  <sortState ref="A42:M51">
    <sortCondition ref="F3:F12"/>
  </sortState>
  <mergeCells count="1">
    <mergeCell ref="A1:I1"/>
  </mergeCells>
  <phoneticPr fontId="7" type="noConversion"/>
  <pageMargins left="0.55118110236220474" right="0.55118110236220474" top="0.39370078740157483" bottom="0.39370078740157483" header="0.51181102362204722" footer="0.51181102362204722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2021-10-12T00:13:42Z</cp:lastPrinted>
  <dcterms:created xsi:type="dcterms:W3CDTF">2020-05-06T03:32:00Z</dcterms:created>
  <dcterms:modified xsi:type="dcterms:W3CDTF">2021-10-14T13:25:50Z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7461D0D35EED4955B92FDD5B0214DFE1</vt:lpwstr>
  </property>
</Properties>
</file>